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81" windowWidth="9120" windowHeight="11760" activeTab="0"/>
  </bookViews>
  <sheets>
    <sheet name="сыропятка" sheetId="1" r:id="rId1"/>
  </sheets>
  <definedNames>
    <definedName name="_xlnm.Print_Titles" localSheetId="0">'сыропятка'!$21:$21</definedName>
    <definedName name="_xlnm.Print_Area" localSheetId="0">'сыропятка'!$A$1:$P$181</definedName>
  </definedNames>
  <calcPr fullCalcOnLoad="1"/>
</workbook>
</file>

<file path=xl/sharedStrings.xml><?xml version="1.0" encoding="utf-8"?>
<sst xmlns="http://schemas.openxmlformats.org/spreadsheetml/2006/main" count="831" uniqueCount="137">
  <si>
    <t>01</t>
  </si>
  <si>
    <t>98</t>
  </si>
  <si>
    <t>Расходы на выплаты персоналу государственных (муниципальных) органов</t>
  </si>
  <si>
    <t>Национальная экономика</t>
  </si>
  <si>
    <t>Другие общегосударственные вопросы</t>
  </si>
  <si>
    <t>Общегосударственные вопросы</t>
  </si>
  <si>
    <t>Жилищно-коммунальное хозяйство</t>
  </si>
  <si>
    <t>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</si>
  <si>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</si>
  <si>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</t>
  </si>
  <si>
    <t>Благоустройство</t>
  </si>
  <si>
    <t>Иные межбюджетные трансферты</t>
  </si>
  <si>
    <t>18</t>
  </si>
  <si>
    <t>Национальная оборона</t>
  </si>
  <si>
    <t>Мобилизационная и вневойсковая подготовка</t>
  </si>
  <si>
    <t>97</t>
  </si>
  <si>
    <t>Резервные средства</t>
  </si>
  <si>
    <t>Резервные фонды</t>
  </si>
  <si>
    <t>Руководство и управление в сфере установленных функций 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</si>
  <si>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</si>
  <si>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Повышение эффективности предоставления межбюджетных трансфертов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</si>
  <si>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</si>
  <si>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</si>
  <si>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</si>
  <si>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</si>
  <si>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</si>
  <si>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</si>
  <si>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</si>
  <si>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</si>
  <si>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</si>
  <si>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</si>
  <si>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</si>
  <si>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</si>
  <si>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</si>
  <si>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Расходы на выплаты персоналу казенных учреждений</t>
  </si>
  <si>
    <t>Другие вопросы в области национальной экономики</t>
  </si>
  <si>
    <t>1</t>
  </si>
  <si>
    <t>04</t>
  </si>
  <si>
    <t>91</t>
  </si>
  <si>
    <t>Функционирование высшего должностного лица субъекта Российской Федерации и муниципального образования</t>
  </si>
  <si>
    <t>в том числе за счет поступлений целевого характера</t>
  </si>
  <si>
    <t>Всего</t>
  </si>
  <si>
    <t>Целевая статья</t>
  </si>
  <si>
    <t>Под-раз-дел</t>
  </si>
  <si>
    <t>Раз-дел</t>
  </si>
  <si>
    <t>2016 год</t>
  </si>
  <si>
    <t>2015 год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</si>
  <si>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</si>
  <si>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</si>
  <si>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</si>
  <si>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</si>
  <si>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</si>
  <si>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Мероприятия по улучшению качества питьевой воды на территории поселения</t>
  </si>
  <si>
    <t>Ремонт и содержание общественных колодцев</t>
  </si>
  <si>
    <t>Благоустройство территории населенных пунктов</t>
  </si>
  <si>
    <t>Отлов бродячих собак</t>
  </si>
  <si>
    <t>Подпрограмма "Развитие молодежной политики, физической культуры и спорта"</t>
  </si>
  <si>
    <t>Укрепление материально-технической базы спортивных объектов</t>
  </si>
  <si>
    <t>Физическая культура и спорт</t>
  </si>
  <si>
    <t>Физическая культура</t>
  </si>
  <si>
    <t>Непрограммные расходы</t>
  </si>
  <si>
    <t>Субвенции на осуществление первичного воинского учета на территориях, где отсутствуют военные комиссариаты</t>
  </si>
  <si>
    <t>Кормиловского муниципального района</t>
  </si>
  <si>
    <t>Приложение № 5</t>
  </si>
  <si>
    <t xml:space="preserve">к решению Совета Сыропятского сельского поселения </t>
  </si>
  <si>
    <t>"О бюджете Сыропятского сельского поселения</t>
  </si>
  <si>
    <t>Администрация Сыропятского сельского поселения 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</si>
  <si>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</si>
  <si>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</si>
  <si>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</si>
  <si>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</si>
  <si>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</si>
  <si>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</si>
  <si>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</si>
  <si>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Коды классификации расходов бюджета поселения</t>
  </si>
  <si>
    <t>Главный распоря-дитель средств бюджета поселения</t>
  </si>
  <si>
    <t>10</t>
  </si>
  <si>
    <t>Подпрограмма " Снижение рисков и смягчение последствий чрезвычайных ситуаций в Сыропятском сельском поселении Кормиловского муниципального района"</t>
  </si>
  <si>
    <t>Оформление технической документации на объекты недвижимого имущества</t>
  </si>
  <si>
    <t>Кормиловского муниципального района на 2015 год</t>
  </si>
  <si>
    <t>и на плановый период 2016 и 2017 годов"</t>
  </si>
  <si>
    <t>Ведомственная структура расходов бюджета поселения
на 2015 год и на плановый период 2016 и 2017 годов</t>
  </si>
  <si>
    <t>2017 год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</si>
  <si>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</si>
  <si>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Вовлечение в хозяйственный оборот ранее не учтенных объектов собственности Сыропятского сельского поселения</t>
  </si>
  <si>
    <t>Подпрограмма "Развитие  молодежной политики, физической культуры и спорта"</t>
  </si>
  <si>
    <t>Реализация комплекса мероприятий по  молодежной политики на территории Сыропятского сельского поселения</t>
  </si>
  <si>
    <t>Организация временного трудоустройства несовершеннолетних граждан Сыропятского сельского поселения</t>
  </si>
  <si>
    <t>Общеэкономические вопросы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</si>
  <si>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</si>
  <si>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</si>
  <si>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</si>
  <si>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</si>
  <si>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2014-2019 годы" 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</si>
  <si>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</si>
  <si>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</si>
  <si>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Непрограммные расходы органов местного самоуправления</t>
  </si>
  <si>
    <t>Мероприятия в сфере органов местного самоуправления</t>
  </si>
  <si>
    <t>Вид рас- ходов</t>
  </si>
  <si>
    <t>Закупка товаров, работ и услуг для обеспечения государственных (муниципальных) нужд</t>
  </si>
  <si>
    <t>Закупка товаров, работ и услуг для орбеспечения государственных (муниципальных) нужд</t>
  </si>
  <si>
    <t>от 23 декабря 2014 года № 43</t>
  </si>
  <si>
    <t>3</t>
  </si>
  <si>
    <t>81</t>
  </si>
  <si>
    <t>06</t>
  </si>
  <si>
    <t xml:space="preserve">Дорожное хозяйство (дорожные фонды)
</t>
  </si>
  <si>
    <t>Подпрограмма "Дорожная деятельность"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</si>
  <si>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</t>
  </si>
  <si>
    <t xml:space="preserve">2 </t>
  </si>
  <si>
    <t>07</t>
  </si>
  <si>
    <t>08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</si>
  <si>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организации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</si>
  <si>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организации ритуальных услуг и содержанию мест захоронения</t>
  </si>
  <si>
    <t>11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</si>
  <si>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созданию условий для жилищного строительства</t>
  </si>
  <si>
    <t>71</t>
  </si>
  <si>
    <t>14</t>
  </si>
  <si>
    <t>Образование</t>
  </si>
  <si>
    <t>Совершенствование системы профессиональной подготовки и дополнительного профессионального образования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</si>
  <si>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</si>
  <si>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</si>
  <si>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Материально-техническое обеспечение подготовки и проведения выборов</t>
  </si>
  <si>
    <t>72</t>
  </si>
  <si>
    <t>34</t>
  </si>
  <si>
    <t>Сопровождение программных продуктов муниципальных образований Омской области</t>
  </si>
  <si>
    <t>45</t>
  </si>
  <si>
    <t xml:space="preserve"> Закупка товаров, работ и услуг для обеспечения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</si>
  <si>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</si>
  <si>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</si>
  <si>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2014-2019 годы"</t>
  </si>
  <si>
    <t>Выплата процентных платежей по муниципальному долгу сельского поселения, связанных с использованием бюджетного кредита</t>
  </si>
  <si>
    <t>Обслуживание государственного долга Российской Федерации</t>
  </si>
  <si>
    <t>Обслуживание муниципального долга</t>
  </si>
  <si>
    <t>Участие в организации и финансировании проведения общественных работ</t>
  </si>
  <si>
    <t>Капитальный ремонт, ремонт автомобильных дорог общего пользования местного значения в поселениях</t>
  </si>
  <si>
    <t>Приложение № 2</t>
  </si>
  <si>
    <t>от 26 ноября 2015 года №41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</si>
</sst>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;&quot;&quot;;&quot;&quot;"/>
    <numFmt numFmtId="171" formatCode="00;&quot;&quot;;&quot;&quot;"/>
    <numFmt numFmtId="172" formatCode="00;&quot;&quot;;00"/>
    <numFmt numFmtId="173" formatCode="00\.00\.00"/>
    <numFmt numFmtId="174" formatCode="#,##0.00;[Red]\-#,##0.00;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 applyAlignment="1" applyProtection="1">
      <alignment horizontal="center" wrapText="1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49" fontId="2" fillId="0" borderId="0" xfId="52" applyNumberFormat="1" applyFont="1" applyFill="1" applyProtection="1">
      <alignment/>
      <protection hidden="1"/>
    </xf>
    <xf numFmtId="49" fontId="2" fillId="0" borderId="0" xfId="52" applyNumberFormat="1" applyFont="1" applyFill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vertical="center"/>
      <protection hidden="1"/>
    </xf>
    <xf numFmtId="49" fontId="3" fillId="0" borderId="13" xfId="52" applyNumberFormat="1" applyFont="1" applyFill="1" applyBorder="1" applyAlignment="1" applyProtection="1">
      <alignment horizontal="right" vertical="center"/>
      <protection hidden="1"/>
    </xf>
    <xf numFmtId="49" fontId="3" fillId="0" borderId="13" xfId="52" applyNumberFormat="1" applyFont="1" applyFill="1" applyBorder="1" applyAlignment="1" applyProtection="1">
      <alignment vertical="center"/>
      <protection hidden="1"/>
    </xf>
    <xf numFmtId="49" fontId="3" fillId="0" borderId="11" xfId="52" applyNumberFormat="1" applyFont="1" applyFill="1" applyBorder="1" applyAlignment="1" applyProtection="1">
      <alignment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65" fontId="3" fillId="0" borderId="11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164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>
      <alignment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164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164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7" fillId="0" borderId="0" xfId="52" applyFont="1" applyFill="1" applyProtection="1">
      <alignment/>
      <protection hidden="1"/>
    </xf>
    <xf numFmtId="0" fontId="3" fillId="0" borderId="10" xfId="0" applyFont="1" applyFill="1" applyBorder="1" applyAlignment="1">
      <alignment wrapText="1"/>
    </xf>
    <xf numFmtId="165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left" wrapText="1"/>
    </xf>
    <xf numFmtId="164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164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left" wrapText="1"/>
    </xf>
    <xf numFmtId="0" fontId="3" fillId="0" borderId="10" xfId="57" applyNumberFormat="1" applyFont="1" applyFill="1" applyBorder="1" applyAlignment="1" applyProtection="1">
      <alignment vertical="top" wrapText="1"/>
      <protection hidden="1"/>
    </xf>
    <xf numFmtId="164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8" fillId="0" borderId="15" xfId="52" applyFont="1" applyFill="1" applyBorder="1" applyProtection="1">
      <alignment/>
      <protection hidden="1"/>
    </xf>
    <xf numFmtId="0" fontId="3" fillId="0" borderId="10" xfId="0" applyFont="1" applyFill="1" applyBorder="1" applyAlignment="1">
      <alignment horizontal="left" wrapText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879"/>
  <sheetViews>
    <sheetView showGridLines="0" tabSelected="1" view="pageBreakPreview" zoomScale="70" zoomScaleNormal="70" zoomScaleSheetLayoutView="70" zoomScalePageLayoutView="0" workbookViewId="0" topLeftCell="A1">
      <selection activeCell="M5" sqref="M5"/>
    </sheetView>
  </sheetViews>
  <sheetFormatPr defaultColWidth="9.140625" defaultRowHeight="15"/>
  <cols>
    <col min="1" max="1" width="4.8515625" style="89" customWidth="1"/>
    <col min="2" max="2" width="40.28125" style="90" customWidth="1"/>
    <col min="3" max="3" width="15.28125" style="3" customWidth="1"/>
    <col min="4" max="4" width="5.00390625" style="3" customWidth="1"/>
    <col min="5" max="5" width="5.140625" style="3" customWidth="1"/>
    <col min="6" max="6" width="3.8515625" style="4" customWidth="1"/>
    <col min="7" max="8" width="3.7109375" style="5" customWidth="1"/>
    <col min="9" max="9" width="3.7109375" style="4" customWidth="1"/>
    <col min="10" max="10" width="8.00390625" style="3" customWidth="1"/>
    <col min="11" max="11" width="20.140625" style="3" customWidth="1"/>
    <col min="12" max="12" width="18.57421875" style="3" customWidth="1"/>
    <col min="13" max="13" width="19.57421875" style="3" customWidth="1"/>
    <col min="14" max="14" width="18.7109375" style="3" customWidth="1"/>
    <col min="15" max="15" width="20.140625" style="3" customWidth="1"/>
    <col min="16" max="16" width="19.140625" style="3" customWidth="1"/>
    <col min="17" max="194" width="9.140625" style="3" customWidth="1"/>
    <col min="195" max="195" width="0" style="3" hidden="1" customWidth="1"/>
    <col min="196" max="16384" width="9.140625" style="3" customWidth="1"/>
  </cols>
  <sheetData>
    <row r="1" spans="1:16" ht="18.75">
      <c r="A1" s="1"/>
      <c r="B1" s="2"/>
      <c r="P1" s="6" t="s">
        <v>135</v>
      </c>
    </row>
    <row r="2" spans="1:16" ht="18.75">
      <c r="A2" s="1"/>
      <c r="B2" s="2"/>
      <c r="P2" s="6" t="s">
        <v>64</v>
      </c>
    </row>
    <row r="3" spans="1:16" ht="18.75">
      <c r="A3" s="1"/>
      <c r="B3" s="2"/>
      <c r="H3" s="3"/>
      <c r="I3" s="3"/>
      <c r="J3" s="7"/>
      <c r="K3" s="7"/>
      <c r="L3" s="7"/>
      <c r="M3" s="7"/>
      <c r="N3" s="8"/>
      <c r="O3" s="9"/>
      <c r="P3" s="6" t="s">
        <v>62</v>
      </c>
    </row>
    <row r="4" spans="1:16" ht="18.75">
      <c r="A4" s="1"/>
      <c r="B4" s="2"/>
      <c r="N4" s="100" t="s">
        <v>136</v>
      </c>
      <c r="O4" s="100"/>
      <c r="P4" s="100"/>
    </row>
    <row r="5" spans="1:2" ht="18">
      <c r="A5" s="1"/>
      <c r="B5" s="2"/>
    </row>
    <row r="6" spans="1:16" ht="18.75">
      <c r="A6" s="1"/>
      <c r="B6" s="2"/>
      <c r="H6" s="3"/>
      <c r="I6" s="3"/>
      <c r="J6" s="7"/>
      <c r="K6" s="7"/>
      <c r="L6" s="7"/>
      <c r="M6" s="7"/>
      <c r="N6" s="8"/>
      <c r="O6" s="9"/>
      <c r="P6" s="6" t="s">
        <v>63</v>
      </c>
    </row>
    <row r="7" spans="1:16" ht="18.75">
      <c r="A7" s="1"/>
      <c r="B7" s="2"/>
      <c r="H7" s="3"/>
      <c r="I7" s="3"/>
      <c r="J7" s="7"/>
      <c r="K7" s="7"/>
      <c r="L7" s="7"/>
      <c r="M7" s="7"/>
      <c r="N7" s="8"/>
      <c r="O7" s="9"/>
      <c r="P7" s="6" t="s">
        <v>64</v>
      </c>
    </row>
    <row r="8" spans="1:16" ht="18.75">
      <c r="A8" s="1"/>
      <c r="B8" s="2"/>
      <c r="H8" s="3"/>
      <c r="I8" s="3"/>
      <c r="J8" s="7"/>
      <c r="K8" s="7"/>
      <c r="L8" s="7"/>
      <c r="M8" s="7"/>
      <c r="N8" s="8"/>
      <c r="O8" s="9"/>
      <c r="P8" s="6" t="s">
        <v>62</v>
      </c>
    </row>
    <row r="9" spans="1:16" ht="18.75">
      <c r="A9" s="1"/>
      <c r="B9" s="2"/>
      <c r="H9" s="3"/>
      <c r="I9" s="3"/>
      <c r="J9" s="7"/>
      <c r="K9" s="7"/>
      <c r="L9" s="7"/>
      <c r="M9" s="7"/>
      <c r="N9" s="9"/>
      <c r="O9" s="9"/>
      <c r="P9" s="6" t="s">
        <v>65</v>
      </c>
    </row>
    <row r="10" spans="1:16" ht="18.75" customHeight="1">
      <c r="A10" s="1"/>
      <c r="B10" s="2"/>
      <c r="H10" s="3"/>
      <c r="I10" s="3"/>
      <c r="J10" s="100" t="s">
        <v>79</v>
      </c>
      <c r="K10" s="100"/>
      <c r="L10" s="100"/>
      <c r="M10" s="100"/>
      <c r="N10" s="100"/>
      <c r="O10" s="100"/>
      <c r="P10" s="100"/>
    </row>
    <row r="11" spans="1:16" ht="18.75" customHeight="1">
      <c r="A11" s="1"/>
      <c r="B11" s="2"/>
      <c r="H11" s="3"/>
      <c r="I11" s="3"/>
      <c r="J11" s="100" t="s">
        <v>80</v>
      </c>
      <c r="K11" s="100"/>
      <c r="L11" s="100"/>
      <c r="M11" s="100"/>
      <c r="N11" s="100"/>
      <c r="O11" s="100"/>
      <c r="P11" s="100"/>
    </row>
    <row r="12" spans="1:16" ht="18.75" customHeight="1">
      <c r="A12" s="1"/>
      <c r="B12" s="2"/>
      <c r="H12" s="3"/>
      <c r="I12" s="3"/>
      <c r="J12" s="10"/>
      <c r="K12" s="10"/>
      <c r="L12" s="10"/>
      <c r="M12" s="10"/>
      <c r="N12" s="100" t="s">
        <v>101</v>
      </c>
      <c r="O12" s="100"/>
      <c r="P12" s="100"/>
    </row>
    <row r="13" spans="1:16" ht="18.75">
      <c r="A13" s="1"/>
      <c r="B13" s="2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s="11" customFormat="1" ht="12.75">
      <c r="A14" s="101" t="s">
        <v>81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s="12" customFormat="1" ht="12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s="11" customFormat="1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9" s="12" customFormat="1" ht="18">
      <c r="A17" s="13"/>
      <c r="B17" s="14"/>
      <c r="F17" s="15"/>
      <c r="G17" s="16"/>
      <c r="H17" s="16"/>
      <c r="I17" s="15"/>
    </row>
    <row r="18" spans="1:16" s="11" customFormat="1" ht="18.75">
      <c r="A18" s="95" t="s">
        <v>48</v>
      </c>
      <c r="B18" s="95" t="s">
        <v>73</v>
      </c>
      <c r="C18" s="95" t="s">
        <v>74</v>
      </c>
      <c r="D18" s="95"/>
      <c r="E18" s="95"/>
      <c r="F18" s="95"/>
      <c r="G18" s="95"/>
      <c r="H18" s="95"/>
      <c r="I18" s="95"/>
      <c r="J18" s="95"/>
      <c r="K18" s="98" t="s">
        <v>47</v>
      </c>
      <c r="L18" s="98"/>
      <c r="M18" s="98"/>
      <c r="N18" s="98"/>
      <c r="O18" s="98"/>
      <c r="P18" s="98"/>
    </row>
    <row r="19" spans="1:16" s="12" customFormat="1" ht="18.7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7" t="s">
        <v>46</v>
      </c>
      <c r="L19" s="97"/>
      <c r="M19" s="97" t="s">
        <v>45</v>
      </c>
      <c r="N19" s="97"/>
      <c r="O19" s="97" t="s">
        <v>82</v>
      </c>
      <c r="P19" s="97"/>
    </row>
    <row r="20" spans="1:16" s="11" customFormat="1" ht="112.5">
      <c r="A20" s="95"/>
      <c r="B20" s="95"/>
      <c r="C20" s="21" t="s">
        <v>75</v>
      </c>
      <c r="D20" s="17" t="s">
        <v>44</v>
      </c>
      <c r="E20" s="17" t="s">
        <v>43</v>
      </c>
      <c r="F20" s="99" t="s">
        <v>42</v>
      </c>
      <c r="G20" s="99"/>
      <c r="H20" s="99"/>
      <c r="I20" s="99"/>
      <c r="J20" s="17" t="s">
        <v>98</v>
      </c>
      <c r="K20" s="17" t="s">
        <v>41</v>
      </c>
      <c r="L20" s="17" t="s">
        <v>40</v>
      </c>
      <c r="M20" s="17" t="s">
        <v>41</v>
      </c>
      <c r="N20" s="17" t="s">
        <v>40</v>
      </c>
      <c r="O20" s="17" t="s">
        <v>41</v>
      </c>
      <c r="P20" s="17" t="s">
        <v>40</v>
      </c>
    </row>
    <row r="21" spans="1:195" s="12" customFormat="1" ht="18.75">
      <c r="A21" s="20">
        <v>1</v>
      </c>
      <c r="B21" s="20">
        <v>2</v>
      </c>
      <c r="C21" s="22">
        <v>3</v>
      </c>
      <c r="D21" s="20">
        <v>4</v>
      </c>
      <c r="E21" s="20">
        <v>5</v>
      </c>
      <c r="F21" s="23"/>
      <c r="G21" s="24">
        <v>6</v>
      </c>
      <c r="H21" s="25"/>
      <c r="I21" s="26"/>
      <c r="J21" s="20">
        <v>7</v>
      </c>
      <c r="K21" s="20">
        <v>8</v>
      </c>
      <c r="L21" s="20">
        <v>9</v>
      </c>
      <c r="M21" s="20">
        <v>10</v>
      </c>
      <c r="N21" s="20">
        <v>11</v>
      </c>
      <c r="O21" s="20">
        <v>12</v>
      </c>
      <c r="P21" s="20">
        <v>13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</row>
    <row r="22" spans="1:16" s="11" customFormat="1" ht="75">
      <c r="A22" s="18">
        <v>1</v>
      </c>
      <c r="B22" s="28" t="s">
        <v>66</v>
      </c>
      <c r="C22" s="29">
        <v>608</v>
      </c>
      <c r="D22" s="30" t="s">
        <v>25</v>
      </c>
      <c r="E22" s="30" t="s">
        <v>25</v>
      </c>
      <c r="F22" s="31" t="s">
        <v>25</v>
      </c>
      <c r="G22" s="32" t="s">
        <v>25</v>
      </c>
      <c r="H22" s="32" t="s">
        <v>25</v>
      </c>
      <c r="I22" s="33" t="s">
        <v>25</v>
      </c>
      <c r="J22" s="18" t="s">
        <v>25</v>
      </c>
      <c r="K22" s="34">
        <f aca="true" t="shared" si="0" ref="K22:P22">K23+K106+K134+K165+K98+K158+K173</f>
        <v>6306848.68</v>
      </c>
      <c r="L22" s="34">
        <f t="shared" si="0"/>
        <v>2462587.54</v>
      </c>
      <c r="M22" s="34">
        <f t="shared" si="0"/>
        <v>2780353.17</v>
      </c>
      <c r="N22" s="34">
        <f t="shared" si="0"/>
        <v>121280.17</v>
      </c>
      <c r="O22" s="34">
        <f t="shared" si="0"/>
        <v>2819428.17</v>
      </c>
      <c r="P22" s="34">
        <f t="shared" si="0"/>
        <v>117030.17</v>
      </c>
    </row>
    <row r="23" spans="1:16" s="11" customFormat="1" ht="18.75">
      <c r="A23" s="19"/>
      <c r="B23" s="35" t="s">
        <v>5</v>
      </c>
      <c r="C23" s="36">
        <v>608</v>
      </c>
      <c r="D23" s="37">
        <v>1</v>
      </c>
      <c r="E23" s="37"/>
      <c r="F23" s="31" t="s">
        <v>25</v>
      </c>
      <c r="G23" s="32" t="s">
        <v>25</v>
      </c>
      <c r="H23" s="32" t="s">
        <v>25</v>
      </c>
      <c r="I23" s="33" t="s">
        <v>25</v>
      </c>
      <c r="J23" s="38" t="s">
        <v>25</v>
      </c>
      <c r="K23" s="94">
        <f>K24+K31+K50+K67+K74+K60</f>
        <v>3058703.9099999997</v>
      </c>
      <c r="L23" s="94">
        <f>L24+L31+L50+L67+L74</f>
        <v>66143</v>
      </c>
      <c r="M23" s="94">
        <f>M24+M31+M50+M67+M74</f>
        <v>2517640</v>
      </c>
      <c r="N23" s="94">
        <f>N24+N31+N50+N67+N74</f>
        <v>0</v>
      </c>
      <c r="O23" s="94">
        <f>O24+O31+O50+O67+O74</f>
        <v>2559398</v>
      </c>
      <c r="P23" s="34">
        <f>P24+P31+P50+P67+P74</f>
        <v>0</v>
      </c>
    </row>
    <row r="24" spans="1:16" s="11" customFormat="1" ht="75">
      <c r="A24" s="19" t="s">
        <v>25</v>
      </c>
      <c r="B24" s="39" t="s">
        <v>39</v>
      </c>
      <c r="C24" s="29">
        <v>608</v>
      </c>
      <c r="D24" s="37">
        <v>1</v>
      </c>
      <c r="E24" s="37">
        <v>2</v>
      </c>
      <c r="F24" s="31" t="s">
        <v>25</v>
      </c>
      <c r="G24" s="32" t="s">
        <v>25</v>
      </c>
      <c r="H24" s="32" t="s">
        <v>25</v>
      </c>
      <c r="I24" s="33" t="s">
        <v>25</v>
      </c>
      <c r="J24" s="38" t="s">
        <v>25</v>
      </c>
      <c r="K24" s="94">
        <f aca="true" t="shared" si="1" ref="K24:P29">K25</f>
        <v>554467.63</v>
      </c>
      <c r="L24" s="94">
        <f t="shared" si="1"/>
        <v>0</v>
      </c>
      <c r="M24" s="94">
        <f t="shared" si="1"/>
        <v>548647</v>
      </c>
      <c r="N24" s="94">
        <f t="shared" si="1"/>
        <v>0</v>
      </c>
      <c r="O24" s="94">
        <f t="shared" si="1"/>
        <v>548647</v>
      </c>
      <c r="P24" s="34">
        <f t="shared" si="1"/>
        <v>0</v>
      </c>
    </row>
    <row r="25" spans="1:16" s="11" customFormat="1" ht="171.75" customHeight="1">
      <c r="A25" s="19"/>
      <c r="B25" s="40" t="s">
        <v>93</v>
      </c>
      <c r="C25" s="36">
        <v>608</v>
      </c>
      <c r="D25" s="37">
        <v>1</v>
      </c>
      <c r="E25" s="37">
        <v>2</v>
      </c>
      <c r="F25" s="31" t="s">
        <v>76</v>
      </c>
      <c r="G25" s="32" t="s">
        <v>30</v>
      </c>
      <c r="H25" s="32" t="s">
        <v>29</v>
      </c>
      <c r="I25" s="33" t="s">
        <v>29</v>
      </c>
      <c r="J25" s="38"/>
      <c r="K25" s="94">
        <f t="shared" si="1"/>
        <v>554467.63</v>
      </c>
      <c r="L25" s="94">
        <f t="shared" si="1"/>
        <v>0</v>
      </c>
      <c r="M25" s="94">
        <f t="shared" si="1"/>
        <v>548647</v>
      </c>
      <c r="N25" s="94">
        <f t="shared" si="1"/>
        <v>0</v>
      </c>
      <c r="O25" s="94">
        <f t="shared" si="1"/>
        <v>548647</v>
      </c>
      <c r="P25" s="34">
        <f t="shared" si="1"/>
        <v>0</v>
      </c>
    </row>
    <row r="26" spans="1:16" s="11" customFormat="1" ht="117.75" customHeight="1">
      <c r="A26" s="19"/>
      <c r="B26" s="40" t="s">
        <v>67</v>
      </c>
      <c r="C26" s="29">
        <v>608</v>
      </c>
      <c r="D26" s="37">
        <v>1</v>
      </c>
      <c r="E26" s="37">
        <v>2</v>
      </c>
      <c r="F26" s="31" t="s">
        <v>76</v>
      </c>
      <c r="G26" s="32" t="s">
        <v>36</v>
      </c>
      <c r="H26" s="32" t="s">
        <v>29</v>
      </c>
      <c r="I26" s="33" t="s">
        <v>29</v>
      </c>
      <c r="J26" s="38"/>
      <c r="K26" s="94">
        <f t="shared" si="1"/>
        <v>554467.63</v>
      </c>
      <c r="L26" s="94">
        <f t="shared" si="1"/>
        <v>0</v>
      </c>
      <c r="M26" s="94">
        <f t="shared" si="1"/>
        <v>548647</v>
      </c>
      <c r="N26" s="94">
        <f t="shared" si="1"/>
        <v>0</v>
      </c>
      <c r="O26" s="94">
        <f t="shared" si="1"/>
        <v>548647</v>
      </c>
      <c r="P26" s="34">
        <f t="shared" si="1"/>
        <v>0</v>
      </c>
    </row>
    <row r="27" spans="1:16" s="11" customFormat="1" ht="99" customHeight="1">
      <c r="A27" s="19"/>
      <c r="B27" s="40" t="s">
        <v>94</v>
      </c>
      <c r="C27" s="36">
        <v>608</v>
      </c>
      <c r="D27" s="37">
        <v>1</v>
      </c>
      <c r="E27" s="37">
        <v>2</v>
      </c>
      <c r="F27" s="31" t="s">
        <v>76</v>
      </c>
      <c r="G27" s="32" t="s">
        <v>36</v>
      </c>
      <c r="H27" s="32" t="s">
        <v>0</v>
      </c>
      <c r="I27" s="33" t="s">
        <v>29</v>
      </c>
      <c r="J27" s="38"/>
      <c r="K27" s="94">
        <f t="shared" si="1"/>
        <v>554467.63</v>
      </c>
      <c r="L27" s="94">
        <f t="shared" si="1"/>
        <v>0</v>
      </c>
      <c r="M27" s="94">
        <f t="shared" si="1"/>
        <v>548647</v>
      </c>
      <c r="N27" s="94">
        <f t="shared" si="1"/>
        <v>0</v>
      </c>
      <c r="O27" s="94">
        <f t="shared" si="1"/>
        <v>548647</v>
      </c>
      <c r="P27" s="34">
        <f t="shared" si="1"/>
        <v>0</v>
      </c>
    </row>
    <row r="28" spans="1:16" s="11" customFormat="1" ht="58.5" customHeight="1">
      <c r="A28" s="19"/>
      <c r="B28" s="40" t="s">
        <v>18</v>
      </c>
      <c r="C28" s="29">
        <v>608</v>
      </c>
      <c r="D28" s="37">
        <v>1</v>
      </c>
      <c r="E28" s="37">
        <v>2</v>
      </c>
      <c r="F28" s="31" t="s">
        <v>76</v>
      </c>
      <c r="G28" s="32" t="s">
        <v>36</v>
      </c>
      <c r="H28" s="32" t="s">
        <v>0</v>
      </c>
      <c r="I28" s="33" t="s">
        <v>1</v>
      </c>
      <c r="J28" s="38"/>
      <c r="K28" s="94">
        <f t="shared" si="1"/>
        <v>554467.63</v>
      </c>
      <c r="L28" s="94">
        <f t="shared" si="1"/>
        <v>0</v>
      </c>
      <c r="M28" s="94">
        <f t="shared" si="1"/>
        <v>548647</v>
      </c>
      <c r="N28" s="94">
        <f t="shared" si="1"/>
        <v>0</v>
      </c>
      <c r="O28" s="94">
        <f t="shared" si="1"/>
        <v>548647</v>
      </c>
      <c r="P28" s="34">
        <f t="shared" si="1"/>
        <v>0</v>
      </c>
    </row>
    <row r="29" spans="1:16" s="11" customFormat="1" ht="168.75">
      <c r="A29" s="19"/>
      <c r="B29" s="41" t="s">
        <v>90</v>
      </c>
      <c r="C29" s="36">
        <v>608</v>
      </c>
      <c r="D29" s="37">
        <v>1</v>
      </c>
      <c r="E29" s="37">
        <v>2</v>
      </c>
      <c r="F29" s="31" t="s">
        <v>76</v>
      </c>
      <c r="G29" s="32" t="s">
        <v>36</v>
      </c>
      <c r="H29" s="32" t="s">
        <v>0</v>
      </c>
      <c r="I29" s="33" t="s">
        <v>1</v>
      </c>
      <c r="J29" s="38">
        <v>100</v>
      </c>
      <c r="K29" s="94">
        <f t="shared" si="1"/>
        <v>554467.63</v>
      </c>
      <c r="L29" s="94">
        <f t="shared" si="1"/>
        <v>0</v>
      </c>
      <c r="M29" s="94">
        <f t="shared" si="1"/>
        <v>548647</v>
      </c>
      <c r="N29" s="94">
        <f t="shared" si="1"/>
        <v>0</v>
      </c>
      <c r="O29" s="94">
        <f t="shared" si="1"/>
        <v>548647</v>
      </c>
      <c r="P29" s="34">
        <f t="shared" si="1"/>
        <v>0</v>
      </c>
    </row>
    <row r="30" spans="1:16" s="11" customFormat="1" ht="56.25">
      <c r="A30" s="20" t="s">
        <v>25</v>
      </c>
      <c r="B30" s="42" t="s">
        <v>2</v>
      </c>
      <c r="C30" s="29">
        <v>608</v>
      </c>
      <c r="D30" s="37">
        <v>1</v>
      </c>
      <c r="E30" s="37">
        <v>2</v>
      </c>
      <c r="F30" s="31" t="s">
        <v>76</v>
      </c>
      <c r="G30" s="32">
        <v>1</v>
      </c>
      <c r="H30" s="32" t="s">
        <v>0</v>
      </c>
      <c r="I30" s="33" t="s">
        <v>1</v>
      </c>
      <c r="J30" s="38">
        <v>120</v>
      </c>
      <c r="K30" s="94">
        <v>554467.63</v>
      </c>
      <c r="L30" s="94">
        <v>0</v>
      </c>
      <c r="M30" s="94">
        <v>548647</v>
      </c>
      <c r="N30" s="94">
        <v>0</v>
      </c>
      <c r="O30" s="94">
        <v>548647</v>
      </c>
      <c r="P30" s="34">
        <v>0</v>
      </c>
    </row>
    <row r="31" spans="1:16" s="11" customFormat="1" ht="135" customHeight="1">
      <c r="A31" s="20" t="s">
        <v>25</v>
      </c>
      <c r="B31" s="39" t="s">
        <v>19</v>
      </c>
      <c r="C31" s="36">
        <v>608</v>
      </c>
      <c r="D31" s="37">
        <v>1</v>
      </c>
      <c r="E31" s="37">
        <v>4</v>
      </c>
      <c r="F31" s="31"/>
      <c r="G31" s="32"/>
      <c r="H31" s="32"/>
      <c r="I31" s="33"/>
      <c r="J31" s="38" t="s">
        <v>25</v>
      </c>
      <c r="K31" s="94">
        <f aca="true" t="shared" si="2" ref="K31:P34">K32</f>
        <v>1598036.5899999999</v>
      </c>
      <c r="L31" s="94">
        <f t="shared" si="2"/>
        <v>66143</v>
      </c>
      <c r="M31" s="94">
        <f t="shared" si="2"/>
        <v>1267145.15</v>
      </c>
      <c r="N31" s="94">
        <f t="shared" si="2"/>
        <v>0</v>
      </c>
      <c r="O31" s="94">
        <f t="shared" si="2"/>
        <v>1272145.15</v>
      </c>
      <c r="P31" s="34">
        <f t="shared" si="2"/>
        <v>0</v>
      </c>
    </row>
    <row r="32" spans="1:16" s="11" customFormat="1" ht="194.25" customHeight="1">
      <c r="A32" s="20"/>
      <c r="B32" s="40" t="s">
        <v>93</v>
      </c>
      <c r="C32" s="36">
        <v>608</v>
      </c>
      <c r="D32" s="37">
        <v>1</v>
      </c>
      <c r="E32" s="37">
        <v>4</v>
      </c>
      <c r="F32" s="31" t="s">
        <v>76</v>
      </c>
      <c r="G32" s="32" t="s">
        <v>30</v>
      </c>
      <c r="H32" s="32" t="s">
        <v>29</v>
      </c>
      <c r="I32" s="33" t="s">
        <v>29</v>
      </c>
      <c r="J32" s="38"/>
      <c r="K32" s="94">
        <f t="shared" si="2"/>
        <v>1598036.5899999999</v>
      </c>
      <c r="L32" s="94">
        <f t="shared" si="2"/>
        <v>66143</v>
      </c>
      <c r="M32" s="94">
        <f t="shared" si="2"/>
        <v>1267145.15</v>
      </c>
      <c r="N32" s="94">
        <f t="shared" si="2"/>
        <v>0</v>
      </c>
      <c r="O32" s="94">
        <f t="shared" si="2"/>
        <v>1272145.15</v>
      </c>
      <c r="P32" s="34">
        <f t="shared" si="2"/>
        <v>0</v>
      </c>
    </row>
    <row r="33" spans="1:16" s="11" customFormat="1" ht="138.75" customHeight="1">
      <c r="A33" s="20"/>
      <c r="B33" s="40" t="s">
        <v>67</v>
      </c>
      <c r="C33" s="29">
        <v>608</v>
      </c>
      <c r="D33" s="37">
        <v>1</v>
      </c>
      <c r="E33" s="37">
        <v>4</v>
      </c>
      <c r="F33" s="31" t="s">
        <v>76</v>
      </c>
      <c r="G33" s="32" t="s">
        <v>36</v>
      </c>
      <c r="H33" s="32" t="s">
        <v>29</v>
      </c>
      <c r="I33" s="33" t="s">
        <v>29</v>
      </c>
      <c r="J33" s="38"/>
      <c r="K33" s="94">
        <f aca="true" t="shared" si="3" ref="K33:P33">K34+K45+K42</f>
        <v>1598036.5899999999</v>
      </c>
      <c r="L33" s="94">
        <f t="shared" si="3"/>
        <v>66143</v>
      </c>
      <c r="M33" s="94">
        <f t="shared" si="3"/>
        <v>1267145.15</v>
      </c>
      <c r="N33" s="94">
        <f t="shared" si="3"/>
        <v>0</v>
      </c>
      <c r="O33" s="94">
        <f t="shared" si="3"/>
        <v>1272145.15</v>
      </c>
      <c r="P33" s="94">
        <f t="shared" si="3"/>
        <v>0</v>
      </c>
    </row>
    <row r="34" spans="1:16" s="11" customFormat="1" ht="97.5" customHeight="1">
      <c r="A34" s="20"/>
      <c r="B34" s="40" t="s">
        <v>94</v>
      </c>
      <c r="C34" s="36">
        <v>608</v>
      </c>
      <c r="D34" s="37">
        <v>1</v>
      </c>
      <c r="E34" s="37">
        <v>4</v>
      </c>
      <c r="F34" s="31" t="s">
        <v>76</v>
      </c>
      <c r="G34" s="32" t="s">
        <v>36</v>
      </c>
      <c r="H34" s="32" t="s">
        <v>0</v>
      </c>
      <c r="I34" s="33" t="s">
        <v>29</v>
      </c>
      <c r="J34" s="38"/>
      <c r="K34" s="94">
        <f t="shared" si="2"/>
        <v>1531893.5899999999</v>
      </c>
      <c r="L34" s="94">
        <f t="shared" si="2"/>
        <v>0</v>
      </c>
      <c r="M34" s="94">
        <f t="shared" si="2"/>
        <v>1267145.15</v>
      </c>
      <c r="N34" s="94">
        <f t="shared" si="2"/>
        <v>0</v>
      </c>
      <c r="O34" s="94">
        <f t="shared" si="2"/>
        <v>1272145.15</v>
      </c>
      <c r="P34" s="34">
        <f t="shared" si="2"/>
        <v>0</v>
      </c>
    </row>
    <row r="35" spans="1:16" s="11" customFormat="1" ht="65.25" customHeight="1">
      <c r="A35" s="20"/>
      <c r="B35" s="40" t="s">
        <v>18</v>
      </c>
      <c r="C35" s="29">
        <v>608</v>
      </c>
      <c r="D35" s="37">
        <v>1</v>
      </c>
      <c r="E35" s="37">
        <v>4</v>
      </c>
      <c r="F35" s="31" t="s">
        <v>76</v>
      </c>
      <c r="G35" s="32" t="s">
        <v>36</v>
      </c>
      <c r="H35" s="32" t="s">
        <v>0</v>
      </c>
      <c r="I35" s="33" t="s">
        <v>1</v>
      </c>
      <c r="J35" s="38"/>
      <c r="K35" s="94">
        <f aca="true" t="shared" si="4" ref="K35:P35">K36+K38+K40</f>
        <v>1531893.5899999999</v>
      </c>
      <c r="L35" s="94">
        <f t="shared" si="4"/>
        <v>0</v>
      </c>
      <c r="M35" s="94">
        <f t="shared" si="4"/>
        <v>1267145.15</v>
      </c>
      <c r="N35" s="94">
        <f t="shared" si="4"/>
        <v>0</v>
      </c>
      <c r="O35" s="94">
        <f t="shared" si="4"/>
        <v>1272145.15</v>
      </c>
      <c r="P35" s="34">
        <f t="shared" si="4"/>
        <v>0</v>
      </c>
    </row>
    <row r="36" spans="1:16" s="11" customFormat="1" ht="156.75" customHeight="1">
      <c r="A36" s="20"/>
      <c r="B36" s="43" t="s">
        <v>90</v>
      </c>
      <c r="C36" s="36">
        <v>608</v>
      </c>
      <c r="D36" s="37">
        <v>1</v>
      </c>
      <c r="E36" s="37">
        <v>4</v>
      </c>
      <c r="F36" s="31" t="s">
        <v>76</v>
      </c>
      <c r="G36" s="32" t="s">
        <v>36</v>
      </c>
      <c r="H36" s="32" t="s">
        <v>0</v>
      </c>
      <c r="I36" s="33" t="s">
        <v>1</v>
      </c>
      <c r="J36" s="38">
        <v>100</v>
      </c>
      <c r="K36" s="94">
        <f aca="true" t="shared" si="5" ref="K36:P36">K37</f>
        <v>1190536.39</v>
      </c>
      <c r="L36" s="94">
        <f t="shared" si="5"/>
        <v>0</v>
      </c>
      <c r="M36" s="94">
        <f t="shared" si="5"/>
        <v>1097345.15</v>
      </c>
      <c r="N36" s="94">
        <f t="shared" si="5"/>
        <v>0</v>
      </c>
      <c r="O36" s="94">
        <f t="shared" si="5"/>
        <v>1097345.15</v>
      </c>
      <c r="P36" s="34">
        <f t="shared" si="5"/>
        <v>0</v>
      </c>
    </row>
    <row r="37" spans="1:16" s="11" customFormat="1" ht="56.25">
      <c r="A37" s="20"/>
      <c r="B37" s="44" t="s">
        <v>2</v>
      </c>
      <c r="C37" s="29">
        <v>608</v>
      </c>
      <c r="D37" s="37">
        <v>1</v>
      </c>
      <c r="E37" s="37">
        <v>4</v>
      </c>
      <c r="F37" s="31" t="s">
        <v>76</v>
      </c>
      <c r="G37" s="32" t="s">
        <v>36</v>
      </c>
      <c r="H37" s="32" t="s">
        <v>0</v>
      </c>
      <c r="I37" s="33" t="s">
        <v>1</v>
      </c>
      <c r="J37" s="38">
        <v>120</v>
      </c>
      <c r="K37" s="94">
        <v>1190536.39</v>
      </c>
      <c r="L37" s="94">
        <v>0</v>
      </c>
      <c r="M37" s="94">
        <v>1097345.15</v>
      </c>
      <c r="N37" s="94">
        <v>0</v>
      </c>
      <c r="O37" s="94">
        <v>1097345.15</v>
      </c>
      <c r="P37" s="34">
        <v>0</v>
      </c>
    </row>
    <row r="38" spans="1:16" s="11" customFormat="1" ht="75">
      <c r="A38" s="20" t="s">
        <v>25</v>
      </c>
      <c r="B38" s="44" t="s">
        <v>99</v>
      </c>
      <c r="C38" s="36">
        <v>608</v>
      </c>
      <c r="D38" s="37">
        <v>1</v>
      </c>
      <c r="E38" s="37">
        <v>4</v>
      </c>
      <c r="F38" s="31" t="s">
        <v>76</v>
      </c>
      <c r="G38" s="32" t="s">
        <v>36</v>
      </c>
      <c r="H38" s="32" t="s">
        <v>0</v>
      </c>
      <c r="I38" s="33" t="s">
        <v>1</v>
      </c>
      <c r="J38" s="38">
        <v>200</v>
      </c>
      <c r="K38" s="94">
        <f aca="true" t="shared" si="6" ref="K38:P38">K39</f>
        <v>339279.51</v>
      </c>
      <c r="L38" s="94">
        <f t="shared" si="6"/>
        <v>0</v>
      </c>
      <c r="M38" s="94">
        <f t="shared" si="6"/>
        <v>169800</v>
      </c>
      <c r="N38" s="94">
        <f t="shared" si="6"/>
        <v>0</v>
      </c>
      <c r="O38" s="94">
        <f t="shared" si="6"/>
        <v>174800</v>
      </c>
      <c r="P38" s="34">
        <f t="shared" si="6"/>
        <v>0</v>
      </c>
    </row>
    <row r="39" spans="1:16" s="11" customFormat="1" ht="75">
      <c r="A39" s="20" t="s">
        <v>25</v>
      </c>
      <c r="B39" s="45" t="s">
        <v>28</v>
      </c>
      <c r="C39" s="29">
        <v>608</v>
      </c>
      <c r="D39" s="37">
        <v>1</v>
      </c>
      <c r="E39" s="37">
        <v>4</v>
      </c>
      <c r="F39" s="31" t="s">
        <v>76</v>
      </c>
      <c r="G39" s="32" t="s">
        <v>36</v>
      </c>
      <c r="H39" s="32" t="s">
        <v>0</v>
      </c>
      <c r="I39" s="33" t="s">
        <v>1</v>
      </c>
      <c r="J39" s="38">
        <v>240</v>
      </c>
      <c r="K39" s="94">
        <v>339279.51</v>
      </c>
      <c r="L39" s="94">
        <v>0</v>
      </c>
      <c r="M39" s="94">
        <v>169800</v>
      </c>
      <c r="N39" s="94">
        <v>0</v>
      </c>
      <c r="O39" s="94">
        <v>174800</v>
      </c>
      <c r="P39" s="34">
        <v>0</v>
      </c>
    </row>
    <row r="40" spans="1:16" s="11" customFormat="1" ht="18.75">
      <c r="A40" s="20" t="s">
        <v>25</v>
      </c>
      <c r="B40" s="45" t="s">
        <v>91</v>
      </c>
      <c r="C40" s="36">
        <v>608</v>
      </c>
      <c r="D40" s="37">
        <v>1</v>
      </c>
      <c r="E40" s="37">
        <v>4</v>
      </c>
      <c r="F40" s="31" t="s">
        <v>76</v>
      </c>
      <c r="G40" s="32" t="s">
        <v>36</v>
      </c>
      <c r="H40" s="32" t="s">
        <v>0</v>
      </c>
      <c r="I40" s="33" t="s">
        <v>1</v>
      </c>
      <c r="J40" s="38">
        <v>800</v>
      </c>
      <c r="K40" s="94">
        <f aca="true" t="shared" si="7" ref="K40:P40">K41</f>
        <v>2077.69</v>
      </c>
      <c r="L40" s="94">
        <f t="shared" si="7"/>
        <v>0</v>
      </c>
      <c r="M40" s="94">
        <f t="shared" si="7"/>
        <v>0</v>
      </c>
      <c r="N40" s="94">
        <f t="shared" si="7"/>
        <v>0</v>
      </c>
      <c r="O40" s="94">
        <f t="shared" si="7"/>
        <v>0</v>
      </c>
      <c r="P40" s="34">
        <f t="shared" si="7"/>
        <v>0</v>
      </c>
    </row>
    <row r="41" spans="1:16" s="11" customFormat="1" ht="37.5">
      <c r="A41" s="20" t="s">
        <v>25</v>
      </c>
      <c r="B41" s="44" t="s">
        <v>33</v>
      </c>
      <c r="C41" s="29">
        <v>608</v>
      </c>
      <c r="D41" s="37">
        <v>1</v>
      </c>
      <c r="E41" s="37">
        <v>4</v>
      </c>
      <c r="F41" s="31" t="s">
        <v>76</v>
      </c>
      <c r="G41" s="32" t="s">
        <v>36</v>
      </c>
      <c r="H41" s="32" t="s">
        <v>0</v>
      </c>
      <c r="I41" s="33" t="s">
        <v>1</v>
      </c>
      <c r="J41" s="38">
        <v>850</v>
      </c>
      <c r="K41" s="94">
        <v>2077.69</v>
      </c>
      <c r="L41" s="94">
        <v>0</v>
      </c>
      <c r="M41" s="94">
        <v>0</v>
      </c>
      <c r="N41" s="94">
        <v>0</v>
      </c>
      <c r="O41" s="94">
        <v>0</v>
      </c>
      <c r="P41" s="34">
        <v>0</v>
      </c>
    </row>
    <row r="42" spans="1:17" s="12" customFormat="1" ht="56.25">
      <c r="A42" s="18"/>
      <c r="B42" s="92" t="s">
        <v>124</v>
      </c>
      <c r="C42" s="36">
        <v>608</v>
      </c>
      <c r="D42" s="37">
        <v>1</v>
      </c>
      <c r="E42" s="37">
        <v>4</v>
      </c>
      <c r="F42" s="31" t="s">
        <v>76</v>
      </c>
      <c r="G42" s="32" t="s">
        <v>36</v>
      </c>
      <c r="H42" s="32" t="s">
        <v>115</v>
      </c>
      <c r="I42" s="33" t="s">
        <v>125</v>
      </c>
      <c r="J42" s="38"/>
      <c r="K42" s="94">
        <f aca="true" t="shared" si="8" ref="K42:P43">K43</f>
        <v>56600</v>
      </c>
      <c r="L42" s="94">
        <f t="shared" si="8"/>
        <v>56600</v>
      </c>
      <c r="M42" s="94">
        <f t="shared" si="8"/>
        <v>0</v>
      </c>
      <c r="N42" s="94">
        <f t="shared" si="8"/>
        <v>0</v>
      </c>
      <c r="O42" s="94">
        <f t="shared" si="8"/>
        <v>0</v>
      </c>
      <c r="P42" s="94">
        <f t="shared" si="8"/>
        <v>0</v>
      </c>
      <c r="Q42" s="91"/>
    </row>
    <row r="43" spans="1:17" s="12" customFormat="1" ht="57.75" customHeight="1">
      <c r="A43" s="18"/>
      <c r="B43" s="92" t="s">
        <v>126</v>
      </c>
      <c r="C43" s="36">
        <v>608</v>
      </c>
      <c r="D43" s="37">
        <v>1</v>
      </c>
      <c r="E43" s="37">
        <v>4</v>
      </c>
      <c r="F43" s="31" t="s">
        <v>76</v>
      </c>
      <c r="G43" s="32" t="s">
        <v>36</v>
      </c>
      <c r="H43" s="32" t="s">
        <v>115</v>
      </c>
      <c r="I43" s="33" t="s">
        <v>125</v>
      </c>
      <c r="J43" s="38">
        <v>200</v>
      </c>
      <c r="K43" s="94">
        <f t="shared" si="8"/>
        <v>56600</v>
      </c>
      <c r="L43" s="94">
        <f t="shared" si="8"/>
        <v>56600</v>
      </c>
      <c r="M43" s="94">
        <f t="shared" si="8"/>
        <v>0</v>
      </c>
      <c r="N43" s="94">
        <f t="shared" si="8"/>
        <v>0</v>
      </c>
      <c r="O43" s="94">
        <f t="shared" si="8"/>
        <v>0</v>
      </c>
      <c r="P43" s="94">
        <f t="shared" si="8"/>
        <v>0</v>
      </c>
      <c r="Q43" s="91"/>
    </row>
    <row r="44" spans="1:17" s="12" customFormat="1" ht="75">
      <c r="A44" s="18"/>
      <c r="B44" s="92" t="s">
        <v>28</v>
      </c>
      <c r="C44" s="36">
        <v>608</v>
      </c>
      <c r="D44" s="37">
        <v>1</v>
      </c>
      <c r="E44" s="37">
        <v>4</v>
      </c>
      <c r="F44" s="31" t="s">
        <v>76</v>
      </c>
      <c r="G44" s="32" t="s">
        <v>36</v>
      </c>
      <c r="H44" s="32" t="s">
        <v>115</v>
      </c>
      <c r="I44" s="33" t="s">
        <v>125</v>
      </c>
      <c r="J44" s="38">
        <v>240</v>
      </c>
      <c r="K44" s="94">
        <v>56600</v>
      </c>
      <c r="L44" s="94">
        <v>56600</v>
      </c>
      <c r="M44" s="94">
        <v>0</v>
      </c>
      <c r="N44" s="94">
        <v>0</v>
      </c>
      <c r="O44" s="94">
        <v>0</v>
      </c>
      <c r="P44" s="94">
        <v>0</v>
      </c>
      <c r="Q44" s="91"/>
    </row>
    <row r="45" spans="1:16" s="11" customFormat="1" ht="187.5">
      <c r="A45" s="20"/>
      <c r="B45" s="44" t="s">
        <v>114</v>
      </c>
      <c r="C45" s="36">
        <v>608</v>
      </c>
      <c r="D45" s="37">
        <v>1</v>
      </c>
      <c r="E45" s="37">
        <v>4</v>
      </c>
      <c r="F45" s="31" t="s">
        <v>76</v>
      </c>
      <c r="G45" s="32" t="s">
        <v>36</v>
      </c>
      <c r="H45" s="32" t="s">
        <v>103</v>
      </c>
      <c r="I45" s="33" t="s">
        <v>113</v>
      </c>
      <c r="J45" s="38"/>
      <c r="K45" s="94">
        <f aca="true" t="shared" si="9" ref="K45:P45">K46+K48</f>
        <v>9543</v>
      </c>
      <c r="L45" s="94">
        <f t="shared" si="9"/>
        <v>9543</v>
      </c>
      <c r="M45" s="94">
        <f t="shared" si="9"/>
        <v>0</v>
      </c>
      <c r="N45" s="94">
        <f t="shared" si="9"/>
        <v>0</v>
      </c>
      <c r="O45" s="94">
        <f t="shared" si="9"/>
        <v>0</v>
      </c>
      <c r="P45" s="34">
        <f t="shared" si="9"/>
        <v>0</v>
      </c>
    </row>
    <row r="46" spans="1:16" s="11" customFormat="1" ht="168.75">
      <c r="A46" s="20"/>
      <c r="B46" s="44" t="s">
        <v>90</v>
      </c>
      <c r="C46" s="29">
        <v>608</v>
      </c>
      <c r="D46" s="37">
        <v>1</v>
      </c>
      <c r="E46" s="37">
        <v>4</v>
      </c>
      <c r="F46" s="31" t="s">
        <v>76</v>
      </c>
      <c r="G46" s="32" t="s">
        <v>36</v>
      </c>
      <c r="H46" s="32" t="s">
        <v>103</v>
      </c>
      <c r="I46" s="33" t="s">
        <v>113</v>
      </c>
      <c r="J46" s="38">
        <v>100</v>
      </c>
      <c r="K46" s="94">
        <f aca="true" t="shared" si="10" ref="K46:P46">K47</f>
        <v>6362</v>
      </c>
      <c r="L46" s="94">
        <f t="shared" si="10"/>
        <v>6362</v>
      </c>
      <c r="M46" s="94">
        <f t="shared" si="10"/>
        <v>0</v>
      </c>
      <c r="N46" s="94">
        <f t="shared" si="10"/>
        <v>0</v>
      </c>
      <c r="O46" s="94">
        <f t="shared" si="10"/>
        <v>0</v>
      </c>
      <c r="P46" s="34">
        <f t="shared" si="10"/>
        <v>0</v>
      </c>
    </row>
    <row r="47" spans="1:16" s="11" customFormat="1" ht="56.25">
      <c r="A47" s="20"/>
      <c r="B47" s="44" t="s">
        <v>2</v>
      </c>
      <c r="C47" s="36">
        <v>608</v>
      </c>
      <c r="D47" s="37">
        <v>1</v>
      </c>
      <c r="E47" s="37">
        <v>4</v>
      </c>
      <c r="F47" s="31" t="s">
        <v>76</v>
      </c>
      <c r="G47" s="32" t="s">
        <v>36</v>
      </c>
      <c r="H47" s="32" t="s">
        <v>103</v>
      </c>
      <c r="I47" s="33" t="s">
        <v>113</v>
      </c>
      <c r="J47" s="38">
        <v>120</v>
      </c>
      <c r="K47" s="94">
        <v>6362</v>
      </c>
      <c r="L47" s="94">
        <v>6362</v>
      </c>
      <c r="M47" s="94">
        <v>0</v>
      </c>
      <c r="N47" s="94">
        <v>0</v>
      </c>
      <c r="O47" s="94">
        <v>0</v>
      </c>
      <c r="P47" s="34">
        <v>0</v>
      </c>
    </row>
    <row r="48" spans="1:16" s="11" customFormat="1" ht="75">
      <c r="A48" s="20"/>
      <c r="B48" s="44" t="s">
        <v>99</v>
      </c>
      <c r="C48" s="29">
        <v>608</v>
      </c>
      <c r="D48" s="37">
        <v>1</v>
      </c>
      <c r="E48" s="37">
        <v>4</v>
      </c>
      <c r="F48" s="31" t="s">
        <v>76</v>
      </c>
      <c r="G48" s="32" t="s">
        <v>36</v>
      </c>
      <c r="H48" s="32" t="s">
        <v>103</v>
      </c>
      <c r="I48" s="33" t="s">
        <v>113</v>
      </c>
      <c r="J48" s="38">
        <v>200</v>
      </c>
      <c r="K48" s="94">
        <f aca="true" t="shared" si="11" ref="K48:P48">K49</f>
        <v>3181</v>
      </c>
      <c r="L48" s="94">
        <f t="shared" si="11"/>
        <v>3181</v>
      </c>
      <c r="M48" s="94">
        <f t="shared" si="11"/>
        <v>0</v>
      </c>
      <c r="N48" s="94">
        <f t="shared" si="11"/>
        <v>0</v>
      </c>
      <c r="O48" s="94">
        <f t="shared" si="11"/>
        <v>0</v>
      </c>
      <c r="P48" s="34">
        <f t="shared" si="11"/>
        <v>0</v>
      </c>
    </row>
    <row r="49" spans="1:16" s="11" customFormat="1" ht="75">
      <c r="A49" s="20"/>
      <c r="B49" s="44" t="s">
        <v>28</v>
      </c>
      <c r="C49" s="36">
        <v>608</v>
      </c>
      <c r="D49" s="37">
        <v>1</v>
      </c>
      <c r="E49" s="37">
        <v>4</v>
      </c>
      <c r="F49" s="31" t="s">
        <v>76</v>
      </c>
      <c r="G49" s="32" t="s">
        <v>36</v>
      </c>
      <c r="H49" s="32" t="s">
        <v>103</v>
      </c>
      <c r="I49" s="33" t="s">
        <v>113</v>
      </c>
      <c r="J49" s="38">
        <v>240</v>
      </c>
      <c r="K49" s="94">
        <v>3181</v>
      </c>
      <c r="L49" s="94">
        <v>3181</v>
      </c>
      <c r="M49" s="94">
        <v>0</v>
      </c>
      <c r="N49" s="94">
        <v>0</v>
      </c>
      <c r="O49" s="94">
        <v>0</v>
      </c>
      <c r="P49" s="34">
        <v>0</v>
      </c>
    </row>
    <row r="50" spans="1:16" s="11" customFormat="1" ht="100.5" customHeight="1">
      <c r="A50" s="19" t="s">
        <v>25</v>
      </c>
      <c r="B50" s="39" t="s">
        <v>8</v>
      </c>
      <c r="C50" s="29">
        <v>608</v>
      </c>
      <c r="D50" s="37">
        <v>1</v>
      </c>
      <c r="E50" s="37">
        <v>6</v>
      </c>
      <c r="F50" s="31"/>
      <c r="G50" s="32"/>
      <c r="H50" s="32"/>
      <c r="I50" s="33"/>
      <c r="J50" s="38"/>
      <c r="K50" s="94">
        <f aca="true" t="shared" si="12" ref="K50:P52">K51</f>
        <v>37710</v>
      </c>
      <c r="L50" s="94">
        <f t="shared" si="12"/>
        <v>0</v>
      </c>
      <c r="M50" s="94">
        <f t="shared" si="12"/>
        <v>37710</v>
      </c>
      <c r="N50" s="94">
        <f t="shared" si="12"/>
        <v>0</v>
      </c>
      <c r="O50" s="94">
        <f t="shared" si="12"/>
        <v>37710</v>
      </c>
      <c r="P50" s="34">
        <f t="shared" si="12"/>
        <v>0</v>
      </c>
    </row>
    <row r="51" spans="1:16" s="11" customFormat="1" ht="187.5" customHeight="1">
      <c r="A51" s="19"/>
      <c r="B51" s="40" t="s">
        <v>93</v>
      </c>
      <c r="C51" s="36">
        <v>608</v>
      </c>
      <c r="D51" s="37">
        <v>1</v>
      </c>
      <c r="E51" s="37">
        <v>6</v>
      </c>
      <c r="F51" s="31" t="s">
        <v>76</v>
      </c>
      <c r="G51" s="32" t="s">
        <v>30</v>
      </c>
      <c r="H51" s="32" t="s">
        <v>29</v>
      </c>
      <c r="I51" s="33" t="s">
        <v>29</v>
      </c>
      <c r="J51" s="38"/>
      <c r="K51" s="94">
        <f t="shared" si="12"/>
        <v>37710</v>
      </c>
      <c r="L51" s="94">
        <f t="shared" si="12"/>
        <v>0</v>
      </c>
      <c r="M51" s="94">
        <f t="shared" si="12"/>
        <v>37710</v>
      </c>
      <c r="N51" s="94">
        <f t="shared" si="12"/>
        <v>0</v>
      </c>
      <c r="O51" s="94">
        <f t="shared" si="12"/>
        <v>37710</v>
      </c>
      <c r="P51" s="34">
        <f t="shared" si="12"/>
        <v>0</v>
      </c>
    </row>
    <row r="52" spans="1:16" s="11" customFormat="1" ht="138.75" customHeight="1">
      <c r="A52" s="20" t="s">
        <v>25</v>
      </c>
      <c r="B52" s="40" t="s">
        <v>67</v>
      </c>
      <c r="C52" s="36">
        <v>608</v>
      </c>
      <c r="D52" s="37">
        <v>1</v>
      </c>
      <c r="E52" s="37">
        <v>6</v>
      </c>
      <c r="F52" s="31" t="s">
        <v>76</v>
      </c>
      <c r="G52" s="32" t="s">
        <v>36</v>
      </c>
      <c r="H52" s="32" t="s">
        <v>29</v>
      </c>
      <c r="I52" s="33" t="s">
        <v>29</v>
      </c>
      <c r="J52" s="38"/>
      <c r="K52" s="94">
        <f t="shared" si="12"/>
        <v>37710</v>
      </c>
      <c r="L52" s="94">
        <f t="shared" si="12"/>
        <v>0</v>
      </c>
      <c r="M52" s="94">
        <f t="shared" si="12"/>
        <v>37710</v>
      </c>
      <c r="N52" s="94">
        <f t="shared" si="12"/>
        <v>0</v>
      </c>
      <c r="O52" s="94">
        <f t="shared" si="12"/>
        <v>37710</v>
      </c>
      <c r="P52" s="34">
        <f t="shared" si="12"/>
        <v>0</v>
      </c>
    </row>
    <row r="53" spans="1:16" s="11" customFormat="1" ht="56.25">
      <c r="A53" s="20" t="s">
        <v>25</v>
      </c>
      <c r="B53" s="40" t="s">
        <v>20</v>
      </c>
      <c r="C53" s="29">
        <v>608</v>
      </c>
      <c r="D53" s="37">
        <v>1</v>
      </c>
      <c r="E53" s="37">
        <v>6</v>
      </c>
      <c r="F53" s="31" t="s">
        <v>76</v>
      </c>
      <c r="G53" s="32" t="s">
        <v>36</v>
      </c>
      <c r="H53" s="32" t="s">
        <v>27</v>
      </c>
      <c r="I53" s="33" t="s">
        <v>29</v>
      </c>
      <c r="J53" s="38"/>
      <c r="K53" s="94">
        <f aca="true" t="shared" si="13" ref="K53:P53">K54+K57</f>
        <v>37710</v>
      </c>
      <c r="L53" s="94">
        <f t="shared" si="13"/>
        <v>0</v>
      </c>
      <c r="M53" s="94">
        <f t="shared" si="13"/>
        <v>37710</v>
      </c>
      <c r="N53" s="94">
        <f t="shared" si="13"/>
        <v>0</v>
      </c>
      <c r="O53" s="94">
        <f t="shared" si="13"/>
        <v>37710</v>
      </c>
      <c r="P53" s="34">
        <f t="shared" si="13"/>
        <v>0</v>
      </c>
    </row>
    <row r="54" spans="1:16" s="11" customFormat="1" ht="132.75" customHeight="1">
      <c r="A54" s="20" t="s">
        <v>25</v>
      </c>
      <c r="B54" s="40" t="s">
        <v>68</v>
      </c>
      <c r="C54" s="36">
        <v>608</v>
      </c>
      <c r="D54" s="37">
        <v>1</v>
      </c>
      <c r="E54" s="37">
        <v>6</v>
      </c>
      <c r="F54" s="31" t="s">
        <v>76</v>
      </c>
      <c r="G54" s="32" t="s">
        <v>36</v>
      </c>
      <c r="H54" s="32" t="s">
        <v>38</v>
      </c>
      <c r="I54" s="33" t="s">
        <v>0</v>
      </c>
      <c r="J54" s="38"/>
      <c r="K54" s="94">
        <f aca="true" t="shared" si="14" ref="K54:P54">K56</f>
        <v>35050</v>
      </c>
      <c r="L54" s="94">
        <f t="shared" si="14"/>
        <v>0</v>
      </c>
      <c r="M54" s="94">
        <f t="shared" si="14"/>
        <v>35050</v>
      </c>
      <c r="N54" s="94">
        <f t="shared" si="14"/>
        <v>0</v>
      </c>
      <c r="O54" s="94">
        <f t="shared" si="14"/>
        <v>35050</v>
      </c>
      <c r="P54" s="34">
        <f t="shared" si="14"/>
        <v>0</v>
      </c>
    </row>
    <row r="55" spans="1:16" s="11" customFormat="1" ht="27" customHeight="1">
      <c r="A55" s="20"/>
      <c r="B55" s="40" t="s">
        <v>92</v>
      </c>
      <c r="C55" s="36">
        <v>608</v>
      </c>
      <c r="D55" s="37">
        <v>1</v>
      </c>
      <c r="E55" s="37">
        <v>6</v>
      </c>
      <c r="F55" s="31" t="s">
        <v>76</v>
      </c>
      <c r="G55" s="32" t="s">
        <v>36</v>
      </c>
      <c r="H55" s="32" t="s">
        <v>38</v>
      </c>
      <c r="I55" s="33" t="s">
        <v>0</v>
      </c>
      <c r="J55" s="38">
        <v>500</v>
      </c>
      <c r="K55" s="94">
        <f aca="true" t="shared" si="15" ref="K55:P55">K56</f>
        <v>35050</v>
      </c>
      <c r="L55" s="94">
        <f t="shared" si="15"/>
        <v>0</v>
      </c>
      <c r="M55" s="94">
        <f t="shared" si="15"/>
        <v>35050</v>
      </c>
      <c r="N55" s="94">
        <f t="shared" si="15"/>
        <v>0</v>
      </c>
      <c r="O55" s="94">
        <f t="shared" si="15"/>
        <v>35050</v>
      </c>
      <c r="P55" s="34">
        <f t="shared" si="15"/>
        <v>0</v>
      </c>
    </row>
    <row r="56" spans="1:16" s="11" customFormat="1" ht="24" customHeight="1">
      <c r="A56" s="20" t="s">
        <v>25</v>
      </c>
      <c r="B56" s="44" t="s">
        <v>11</v>
      </c>
      <c r="C56" s="29">
        <v>608</v>
      </c>
      <c r="D56" s="37">
        <v>1</v>
      </c>
      <c r="E56" s="37">
        <v>6</v>
      </c>
      <c r="F56" s="31" t="s">
        <v>76</v>
      </c>
      <c r="G56" s="32" t="s">
        <v>36</v>
      </c>
      <c r="H56" s="32" t="s">
        <v>38</v>
      </c>
      <c r="I56" s="33" t="s">
        <v>0</v>
      </c>
      <c r="J56" s="38">
        <v>540</v>
      </c>
      <c r="K56" s="94">
        <v>35050</v>
      </c>
      <c r="L56" s="94">
        <v>0</v>
      </c>
      <c r="M56" s="94">
        <v>35050</v>
      </c>
      <c r="N56" s="94">
        <v>0</v>
      </c>
      <c r="O56" s="94">
        <v>35050</v>
      </c>
      <c r="P56" s="34">
        <v>0</v>
      </c>
    </row>
    <row r="57" spans="1:16" s="11" customFormat="1" ht="155.25" customHeight="1">
      <c r="A57" s="20"/>
      <c r="B57" s="44" t="s">
        <v>83</v>
      </c>
      <c r="C57" s="36">
        <v>608</v>
      </c>
      <c r="D57" s="37">
        <v>1</v>
      </c>
      <c r="E57" s="37">
        <v>6</v>
      </c>
      <c r="F57" s="31" t="s">
        <v>76</v>
      </c>
      <c r="G57" s="32" t="s">
        <v>36</v>
      </c>
      <c r="H57" s="32" t="s">
        <v>38</v>
      </c>
      <c r="I57" s="33" t="s">
        <v>31</v>
      </c>
      <c r="J57" s="38"/>
      <c r="K57" s="94">
        <f aca="true" t="shared" si="16" ref="K57:P57">K59</f>
        <v>2660</v>
      </c>
      <c r="L57" s="94">
        <f t="shared" si="16"/>
        <v>0</v>
      </c>
      <c r="M57" s="94">
        <f t="shared" si="16"/>
        <v>2660</v>
      </c>
      <c r="N57" s="94">
        <f t="shared" si="16"/>
        <v>0</v>
      </c>
      <c r="O57" s="94">
        <f t="shared" si="16"/>
        <v>2660</v>
      </c>
      <c r="P57" s="34">
        <f t="shared" si="16"/>
        <v>0</v>
      </c>
    </row>
    <row r="58" spans="1:16" s="11" customFormat="1" ht="29.25" customHeight="1">
      <c r="A58" s="20"/>
      <c r="B58" s="44" t="s">
        <v>92</v>
      </c>
      <c r="C58" s="36">
        <v>608</v>
      </c>
      <c r="D58" s="37">
        <v>1</v>
      </c>
      <c r="E58" s="37">
        <v>6</v>
      </c>
      <c r="F58" s="31" t="s">
        <v>76</v>
      </c>
      <c r="G58" s="32" t="s">
        <v>36</v>
      </c>
      <c r="H58" s="32" t="s">
        <v>38</v>
      </c>
      <c r="I58" s="33" t="s">
        <v>31</v>
      </c>
      <c r="J58" s="38">
        <v>500</v>
      </c>
      <c r="K58" s="94">
        <f aca="true" t="shared" si="17" ref="K58:P58">K59</f>
        <v>2660</v>
      </c>
      <c r="L58" s="94">
        <f t="shared" si="17"/>
        <v>0</v>
      </c>
      <c r="M58" s="94">
        <f t="shared" si="17"/>
        <v>2660</v>
      </c>
      <c r="N58" s="94">
        <f t="shared" si="17"/>
        <v>0</v>
      </c>
      <c r="O58" s="94">
        <f t="shared" si="17"/>
        <v>2660</v>
      </c>
      <c r="P58" s="34">
        <f t="shared" si="17"/>
        <v>0</v>
      </c>
    </row>
    <row r="59" spans="1:16" s="11" customFormat="1" ht="27.75" customHeight="1">
      <c r="A59" s="20"/>
      <c r="B59" s="44" t="s">
        <v>11</v>
      </c>
      <c r="C59" s="29">
        <v>608</v>
      </c>
      <c r="D59" s="37">
        <v>1</v>
      </c>
      <c r="E59" s="37">
        <v>6</v>
      </c>
      <c r="F59" s="31" t="s">
        <v>76</v>
      </c>
      <c r="G59" s="32" t="s">
        <v>36</v>
      </c>
      <c r="H59" s="32" t="s">
        <v>38</v>
      </c>
      <c r="I59" s="33" t="s">
        <v>31</v>
      </c>
      <c r="J59" s="38">
        <v>540</v>
      </c>
      <c r="K59" s="94">
        <v>2660</v>
      </c>
      <c r="L59" s="94">
        <v>0</v>
      </c>
      <c r="M59" s="94">
        <v>2660</v>
      </c>
      <c r="N59" s="94">
        <v>0</v>
      </c>
      <c r="O59" s="94">
        <v>2660</v>
      </c>
      <c r="P59" s="34">
        <v>0</v>
      </c>
    </row>
    <row r="60" spans="1:16" s="11" customFormat="1" ht="37.5">
      <c r="A60" s="20" t="s">
        <v>25</v>
      </c>
      <c r="B60" s="39" t="s">
        <v>120</v>
      </c>
      <c r="C60" s="36">
        <v>608</v>
      </c>
      <c r="D60" s="37">
        <v>1</v>
      </c>
      <c r="E60" s="37">
        <v>7</v>
      </c>
      <c r="F60" s="31"/>
      <c r="G60" s="32"/>
      <c r="H60" s="32"/>
      <c r="I60" s="33"/>
      <c r="J60" s="38"/>
      <c r="K60" s="94">
        <f aca="true" t="shared" si="18" ref="K60:P63">K61</f>
        <v>116380</v>
      </c>
      <c r="L60" s="94">
        <f t="shared" si="18"/>
        <v>0</v>
      </c>
      <c r="M60" s="94">
        <f t="shared" si="18"/>
        <v>0</v>
      </c>
      <c r="N60" s="94">
        <f t="shared" si="18"/>
        <v>0</v>
      </c>
      <c r="O60" s="94">
        <f t="shared" si="18"/>
        <v>0</v>
      </c>
      <c r="P60" s="34">
        <f t="shared" si="18"/>
        <v>0</v>
      </c>
    </row>
    <row r="61" spans="1:16" s="11" customFormat="1" ht="186" customHeight="1">
      <c r="A61" s="20"/>
      <c r="B61" s="40" t="s">
        <v>93</v>
      </c>
      <c r="C61" s="36">
        <v>608</v>
      </c>
      <c r="D61" s="37">
        <v>1</v>
      </c>
      <c r="E61" s="37">
        <v>7</v>
      </c>
      <c r="F61" s="31" t="s">
        <v>76</v>
      </c>
      <c r="G61" s="32" t="s">
        <v>30</v>
      </c>
      <c r="H61" s="32" t="s">
        <v>29</v>
      </c>
      <c r="I61" s="33" t="s">
        <v>29</v>
      </c>
      <c r="J61" s="38"/>
      <c r="K61" s="94">
        <f t="shared" si="18"/>
        <v>116380</v>
      </c>
      <c r="L61" s="94">
        <f t="shared" si="18"/>
        <v>0</v>
      </c>
      <c r="M61" s="94">
        <f t="shared" si="18"/>
        <v>0</v>
      </c>
      <c r="N61" s="94">
        <f t="shared" si="18"/>
        <v>0</v>
      </c>
      <c r="O61" s="94">
        <f t="shared" si="18"/>
        <v>0</v>
      </c>
      <c r="P61" s="34">
        <f t="shared" si="18"/>
        <v>0</v>
      </c>
    </row>
    <row r="62" spans="1:16" s="11" customFormat="1" ht="131.25">
      <c r="A62" s="20" t="s">
        <v>25</v>
      </c>
      <c r="B62" s="40" t="s">
        <v>67</v>
      </c>
      <c r="C62" s="29">
        <v>608</v>
      </c>
      <c r="D62" s="37">
        <v>1</v>
      </c>
      <c r="E62" s="37">
        <v>7</v>
      </c>
      <c r="F62" s="31" t="s">
        <v>76</v>
      </c>
      <c r="G62" s="32" t="s">
        <v>36</v>
      </c>
      <c r="H62" s="32" t="s">
        <v>29</v>
      </c>
      <c r="I62" s="33" t="s">
        <v>29</v>
      </c>
      <c r="J62" s="38"/>
      <c r="K62" s="94">
        <f t="shared" si="18"/>
        <v>116380</v>
      </c>
      <c r="L62" s="94">
        <f t="shared" si="18"/>
        <v>0</v>
      </c>
      <c r="M62" s="94">
        <f t="shared" si="18"/>
        <v>0</v>
      </c>
      <c r="N62" s="94">
        <f t="shared" si="18"/>
        <v>0</v>
      </c>
      <c r="O62" s="94">
        <f t="shared" si="18"/>
        <v>0</v>
      </c>
      <c r="P62" s="34">
        <f t="shared" si="18"/>
        <v>0</v>
      </c>
    </row>
    <row r="63" spans="1:16" s="11" customFormat="1" ht="96.75" customHeight="1">
      <c r="A63" s="20" t="s">
        <v>25</v>
      </c>
      <c r="B63" s="40" t="s">
        <v>94</v>
      </c>
      <c r="C63" s="36">
        <v>608</v>
      </c>
      <c r="D63" s="37">
        <v>1</v>
      </c>
      <c r="E63" s="37">
        <v>7</v>
      </c>
      <c r="F63" s="31" t="s">
        <v>76</v>
      </c>
      <c r="G63" s="32" t="s">
        <v>36</v>
      </c>
      <c r="H63" s="32" t="s">
        <v>0</v>
      </c>
      <c r="I63" s="33" t="s">
        <v>29</v>
      </c>
      <c r="J63" s="38"/>
      <c r="K63" s="94">
        <f t="shared" si="18"/>
        <v>116380</v>
      </c>
      <c r="L63" s="94">
        <f t="shared" si="18"/>
        <v>0</v>
      </c>
      <c r="M63" s="94">
        <f t="shared" si="18"/>
        <v>0</v>
      </c>
      <c r="N63" s="94">
        <f t="shared" si="18"/>
        <v>0</v>
      </c>
      <c r="O63" s="94">
        <f t="shared" si="18"/>
        <v>0</v>
      </c>
      <c r="P63" s="34">
        <f t="shared" si="18"/>
        <v>0</v>
      </c>
    </row>
    <row r="64" spans="1:16" s="11" customFormat="1" ht="56.25">
      <c r="A64" s="20" t="s">
        <v>25</v>
      </c>
      <c r="B64" s="40" t="s">
        <v>121</v>
      </c>
      <c r="C64" s="29">
        <v>608</v>
      </c>
      <c r="D64" s="37">
        <v>1</v>
      </c>
      <c r="E64" s="37">
        <v>7</v>
      </c>
      <c r="F64" s="31" t="s">
        <v>76</v>
      </c>
      <c r="G64" s="32" t="s">
        <v>36</v>
      </c>
      <c r="H64" s="32" t="s">
        <v>0</v>
      </c>
      <c r="I64" s="33" t="s">
        <v>0</v>
      </c>
      <c r="J64" s="38"/>
      <c r="K64" s="94">
        <f aca="true" t="shared" si="19" ref="K64:P64">K66</f>
        <v>116380</v>
      </c>
      <c r="L64" s="94">
        <f t="shared" si="19"/>
        <v>0</v>
      </c>
      <c r="M64" s="94">
        <f t="shared" si="19"/>
        <v>0</v>
      </c>
      <c r="N64" s="94">
        <f t="shared" si="19"/>
        <v>0</v>
      </c>
      <c r="O64" s="94">
        <f t="shared" si="19"/>
        <v>0</v>
      </c>
      <c r="P64" s="34">
        <f t="shared" si="19"/>
        <v>0</v>
      </c>
    </row>
    <row r="65" spans="1:16" s="11" customFormat="1" ht="75">
      <c r="A65" s="20"/>
      <c r="B65" s="46" t="s">
        <v>99</v>
      </c>
      <c r="C65" s="36">
        <v>608</v>
      </c>
      <c r="D65" s="37">
        <v>1</v>
      </c>
      <c r="E65" s="37">
        <v>7</v>
      </c>
      <c r="F65" s="31" t="s">
        <v>76</v>
      </c>
      <c r="G65" s="32" t="s">
        <v>36</v>
      </c>
      <c r="H65" s="32" t="s">
        <v>0</v>
      </c>
      <c r="I65" s="33" t="s">
        <v>15</v>
      </c>
      <c r="J65" s="38">
        <v>200</v>
      </c>
      <c r="K65" s="94">
        <f aca="true" t="shared" si="20" ref="K65:P65">K66</f>
        <v>116380</v>
      </c>
      <c r="L65" s="94">
        <f t="shared" si="20"/>
        <v>0</v>
      </c>
      <c r="M65" s="94">
        <f t="shared" si="20"/>
        <v>0</v>
      </c>
      <c r="N65" s="94">
        <f t="shared" si="20"/>
        <v>0</v>
      </c>
      <c r="O65" s="94">
        <f t="shared" si="20"/>
        <v>0</v>
      </c>
      <c r="P65" s="34">
        <f t="shared" si="20"/>
        <v>0</v>
      </c>
    </row>
    <row r="66" spans="1:16" s="11" customFormat="1" ht="75">
      <c r="A66" s="20" t="s">
        <v>25</v>
      </c>
      <c r="B66" s="46" t="s">
        <v>28</v>
      </c>
      <c r="C66" s="36">
        <v>608</v>
      </c>
      <c r="D66" s="37">
        <v>1</v>
      </c>
      <c r="E66" s="37">
        <v>7</v>
      </c>
      <c r="F66" s="31" t="s">
        <v>76</v>
      </c>
      <c r="G66" s="32" t="s">
        <v>36</v>
      </c>
      <c r="H66" s="32" t="s">
        <v>0</v>
      </c>
      <c r="I66" s="33" t="s">
        <v>15</v>
      </c>
      <c r="J66" s="38">
        <v>240</v>
      </c>
      <c r="K66" s="94">
        <v>116380</v>
      </c>
      <c r="L66" s="94">
        <v>0</v>
      </c>
      <c r="M66" s="94">
        <v>0</v>
      </c>
      <c r="N66" s="94">
        <v>0</v>
      </c>
      <c r="O66" s="94">
        <v>0</v>
      </c>
      <c r="P66" s="34">
        <v>0</v>
      </c>
    </row>
    <row r="67" spans="1:16" s="11" customFormat="1" ht="18.75">
      <c r="A67" s="20" t="s">
        <v>25</v>
      </c>
      <c r="B67" s="39" t="s">
        <v>17</v>
      </c>
      <c r="C67" s="36">
        <v>608</v>
      </c>
      <c r="D67" s="37">
        <v>1</v>
      </c>
      <c r="E67" s="37">
        <v>11</v>
      </c>
      <c r="F67" s="31"/>
      <c r="G67" s="32"/>
      <c r="H67" s="32"/>
      <c r="I67" s="33"/>
      <c r="J67" s="38"/>
      <c r="K67" s="94">
        <f aca="true" t="shared" si="21" ref="K67:P70">K68</f>
        <v>12000</v>
      </c>
      <c r="L67" s="94">
        <f t="shared" si="21"/>
        <v>0</v>
      </c>
      <c r="M67" s="94">
        <f t="shared" si="21"/>
        <v>12000</v>
      </c>
      <c r="N67" s="94">
        <f t="shared" si="21"/>
        <v>0</v>
      </c>
      <c r="O67" s="94">
        <f t="shared" si="21"/>
        <v>12000</v>
      </c>
      <c r="P67" s="34">
        <f t="shared" si="21"/>
        <v>0</v>
      </c>
    </row>
    <row r="68" spans="1:16" s="11" customFormat="1" ht="186" customHeight="1">
      <c r="A68" s="20"/>
      <c r="B68" s="40" t="s">
        <v>93</v>
      </c>
      <c r="C68" s="36">
        <v>608</v>
      </c>
      <c r="D68" s="37">
        <v>1</v>
      </c>
      <c r="E68" s="37">
        <v>11</v>
      </c>
      <c r="F68" s="31" t="s">
        <v>76</v>
      </c>
      <c r="G68" s="32" t="s">
        <v>30</v>
      </c>
      <c r="H68" s="32" t="s">
        <v>29</v>
      </c>
      <c r="I68" s="33" t="s">
        <v>29</v>
      </c>
      <c r="J68" s="38"/>
      <c r="K68" s="94">
        <f t="shared" si="21"/>
        <v>12000</v>
      </c>
      <c r="L68" s="94">
        <f t="shared" si="21"/>
        <v>0</v>
      </c>
      <c r="M68" s="94">
        <f t="shared" si="21"/>
        <v>12000</v>
      </c>
      <c r="N68" s="94">
        <f t="shared" si="21"/>
        <v>0</v>
      </c>
      <c r="O68" s="94">
        <f t="shared" si="21"/>
        <v>12000</v>
      </c>
      <c r="P68" s="34">
        <f t="shared" si="21"/>
        <v>0</v>
      </c>
    </row>
    <row r="69" spans="1:16" s="11" customFormat="1" ht="131.25">
      <c r="A69" s="20" t="s">
        <v>25</v>
      </c>
      <c r="B69" s="40" t="s">
        <v>67</v>
      </c>
      <c r="C69" s="29">
        <v>608</v>
      </c>
      <c r="D69" s="37">
        <v>1</v>
      </c>
      <c r="E69" s="37">
        <v>11</v>
      </c>
      <c r="F69" s="31" t="s">
        <v>76</v>
      </c>
      <c r="G69" s="32" t="s">
        <v>36</v>
      </c>
      <c r="H69" s="32" t="s">
        <v>29</v>
      </c>
      <c r="I69" s="33" t="s">
        <v>29</v>
      </c>
      <c r="J69" s="38"/>
      <c r="K69" s="94">
        <f t="shared" si="21"/>
        <v>12000</v>
      </c>
      <c r="L69" s="94">
        <f t="shared" si="21"/>
        <v>0</v>
      </c>
      <c r="M69" s="94">
        <f t="shared" si="21"/>
        <v>12000</v>
      </c>
      <c r="N69" s="94">
        <f t="shared" si="21"/>
        <v>0</v>
      </c>
      <c r="O69" s="94">
        <f t="shared" si="21"/>
        <v>12000</v>
      </c>
      <c r="P69" s="34">
        <f t="shared" si="21"/>
        <v>0</v>
      </c>
    </row>
    <row r="70" spans="1:16" s="11" customFormat="1" ht="96.75" customHeight="1">
      <c r="A70" s="20" t="s">
        <v>25</v>
      </c>
      <c r="B70" s="40" t="s">
        <v>94</v>
      </c>
      <c r="C70" s="36">
        <v>608</v>
      </c>
      <c r="D70" s="37">
        <v>1</v>
      </c>
      <c r="E70" s="37">
        <v>11</v>
      </c>
      <c r="F70" s="31" t="s">
        <v>76</v>
      </c>
      <c r="G70" s="32" t="s">
        <v>36</v>
      </c>
      <c r="H70" s="32" t="s">
        <v>0</v>
      </c>
      <c r="I70" s="33" t="s">
        <v>29</v>
      </c>
      <c r="J70" s="38"/>
      <c r="K70" s="94">
        <f t="shared" si="21"/>
        <v>12000</v>
      </c>
      <c r="L70" s="94">
        <f t="shared" si="21"/>
        <v>0</v>
      </c>
      <c r="M70" s="94">
        <f t="shared" si="21"/>
        <v>12000</v>
      </c>
      <c r="N70" s="94">
        <f t="shared" si="21"/>
        <v>0</v>
      </c>
      <c r="O70" s="94">
        <f t="shared" si="21"/>
        <v>12000</v>
      </c>
      <c r="P70" s="34">
        <f t="shared" si="21"/>
        <v>0</v>
      </c>
    </row>
    <row r="71" spans="1:16" s="11" customFormat="1" ht="75">
      <c r="A71" s="20" t="s">
        <v>25</v>
      </c>
      <c r="B71" s="40" t="s">
        <v>69</v>
      </c>
      <c r="C71" s="29">
        <v>608</v>
      </c>
      <c r="D71" s="37">
        <v>1</v>
      </c>
      <c r="E71" s="37">
        <v>11</v>
      </c>
      <c r="F71" s="31" t="s">
        <v>76</v>
      </c>
      <c r="G71" s="32" t="s">
        <v>36</v>
      </c>
      <c r="H71" s="32" t="s">
        <v>0</v>
      </c>
      <c r="I71" s="33" t="s">
        <v>15</v>
      </c>
      <c r="J71" s="38"/>
      <c r="K71" s="94">
        <f aca="true" t="shared" si="22" ref="K71:P71">K73</f>
        <v>12000</v>
      </c>
      <c r="L71" s="94">
        <f t="shared" si="22"/>
        <v>0</v>
      </c>
      <c r="M71" s="94">
        <f t="shared" si="22"/>
        <v>12000</v>
      </c>
      <c r="N71" s="94">
        <f t="shared" si="22"/>
        <v>0</v>
      </c>
      <c r="O71" s="94">
        <f t="shared" si="22"/>
        <v>12000</v>
      </c>
      <c r="P71" s="34">
        <f t="shared" si="22"/>
        <v>0</v>
      </c>
    </row>
    <row r="72" spans="1:16" s="11" customFormat="1" ht="18.75">
      <c r="A72" s="20"/>
      <c r="B72" s="40" t="s">
        <v>91</v>
      </c>
      <c r="C72" s="36">
        <v>608</v>
      </c>
      <c r="D72" s="37">
        <v>1</v>
      </c>
      <c r="E72" s="37">
        <v>11</v>
      </c>
      <c r="F72" s="31" t="s">
        <v>76</v>
      </c>
      <c r="G72" s="32" t="s">
        <v>36</v>
      </c>
      <c r="H72" s="32" t="s">
        <v>0</v>
      </c>
      <c r="I72" s="33" t="s">
        <v>15</v>
      </c>
      <c r="J72" s="38">
        <v>800</v>
      </c>
      <c r="K72" s="94">
        <f aca="true" t="shared" si="23" ref="K72:P72">K73</f>
        <v>12000</v>
      </c>
      <c r="L72" s="94">
        <f t="shared" si="23"/>
        <v>0</v>
      </c>
      <c r="M72" s="94">
        <f t="shared" si="23"/>
        <v>12000</v>
      </c>
      <c r="N72" s="94">
        <f t="shared" si="23"/>
        <v>0</v>
      </c>
      <c r="O72" s="94">
        <f t="shared" si="23"/>
        <v>12000</v>
      </c>
      <c r="P72" s="34">
        <f t="shared" si="23"/>
        <v>0</v>
      </c>
    </row>
    <row r="73" spans="1:16" s="11" customFormat="1" ht="18.75">
      <c r="A73" s="20" t="s">
        <v>25</v>
      </c>
      <c r="B73" s="47" t="s">
        <v>16</v>
      </c>
      <c r="C73" s="36">
        <v>608</v>
      </c>
      <c r="D73" s="37">
        <v>1</v>
      </c>
      <c r="E73" s="37">
        <v>11</v>
      </c>
      <c r="F73" s="31" t="s">
        <v>76</v>
      </c>
      <c r="G73" s="32" t="s">
        <v>36</v>
      </c>
      <c r="H73" s="32" t="s">
        <v>0</v>
      </c>
      <c r="I73" s="33" t="s">
        <v>15</v>
      </c>
      <c r="J73" s="38">
        <v>870</v>
      </c>
      <c r="K73" s="94">
        <v>12000</v>
      </c>
      <c r="L73" s="94">
        <v>0</v>
      </c>
      <c r="M73" s="94">
        <v>12000</v>
      </c>
      <c r="N73" s="94">
        <v>0</v>
      </c>
      <c r="O73" s="94">
        <v>12000</v>
      </c>
      <c r="P73" s="34">
        <v>0</v>
      </c>
    </row>
    <row r="74" spans="1:16" s="11" customFormat="1" ht="37.5">
      <c r="A74" s="20" t="s">
        <v>25</v>
      </c>
      <c r="B74" s="48" t="s">
        <v>4</v>
      </c>
      <c r="C74" s="29">
        <v>608</v>
      </c>
      <c r="D74" s="37">
        <v>1</v>
      </c>
      <c r="E74" s="37">
        <v>13</v>
      </c>
      <c r="F74" s="31"/>
      <c r="G74" s="32"/>
      <c r="H74" s="32"/>
      <c r="I74" s="33"/>
      <c r="J74" s="38"/>
      <c r="K74" s="94">
        <f aca="true" t="shared" si="24" ref="K74:P75">K75</f>
        <v>740109.69</v>
      </c>
      <c r="L74" s="94">
        <f t="shared" si="24"/>
        <v>0</v>
      </c>
      <c r="M74" s="94">
        <f t="shared" si="24"/>
        <v>652137.85</v>
      </c>
      <c r="N74" s="94">
        <f t="shared" si="24"/>
        <v>0</v>
      </c>
      <c r="O74" s="94">
        <f>O75+O93</f>
        <v>688895.8500000001</v>
      </c>
      <c r="P74" s="34">
        <f t="shared" si="24"/>
        <v>0</v>
      </c>
    </row>
    <row r="75" spans="1:16" s="11" customFormat="1" ht="195" customHeight="1">
      <c r="A75" s="20"/>
      <c r="B75" s="40" t="s">
        <v>93</v>
      </c>
      <c r="C75" s="49">
        <v>608</v>
      </c>
      <c r="D75" s="50">
        <v>1</v>
      </c>
      <c r="E75" s="50">
        <v>13</v>
      </c>
      <c r="F75" s="51" t="s">
        <v>76</v>
      </c>
      <c r="G75" s="52" t="s">
        <v>30</v>
      </c>
      <c r="H75" s="52" t="s">
        <v>29</v>
      </c>
      <c r="I75" s="53" t="s">
        <v>29</v>
      </c>
      <c r="J75" s="54"/>
      <c r="K75" s="93">
        <f>K76+K93</f>
        <v>740109.69</v>
      </c>
      <c r="L75" s="93">
        <f t="shared" si="24"/>
        <v>0</v>
      </c>
      <c r="M75" s="93">
        <f t="shared" si="24"/>
        <v>652137.85</v>
      </c>
      <c r="N75" s="93">
        <f t="shared" si="24"/>
        <v>0</v>
      </c>
      <c r="O75" s="93">
        <f t="shared" si="24"/>
        <v>675146.93</v>
      </c>
      <c r="P75" s="55">
        <f t="shared" si="24"/>
        <v>0</v>
      </c>
    </row>
    <row r="76" spans="1:16" s="11" customFormat="1" ht="138" customHeight="1">
      <c r="A76" s="20" t="s">
        <v>25</v>
      </c>
      <c r="B76" s="40" t="s">
        <v>67</v>
      </c>
      <c r="C76" s="36">
        <v>608</v>
      </c>
      <c r="D76" s="37">
        <v>1</v>
      </c>
      <c r="E76" s="37">
        <v>13</v>
      </c>
      <c r="F76" s="31" t="s">
        <v>76</v>
      </c>
      <c r="G76" s="32" t="s">
        <v>36</v>
      </c>
      <c r="H76" s="32" t="s">
        <v>29</v>
      </c>
      <c r="I76" s="33" t="s">
        <v>29</v>
      </c>
      <c r="J76" s="38"/>
      <c r="K76" s="94">
        <f aca="true" t="shared" si="25" ref="K76:P76">K77+K83</f>
        <v>690109.69</v>
      </c>
      <c r="L76" s="94">
        <f t="shared" si="25"/>
        <v>0</v>
      </c>
      <c r="M76" s="94">
        <f t="shared" si="25"/>
        <v>652137.85</v>
      </c>
      <c r="N76" s="94">
        <f t="shared" si="25"/>
        <v>0</v>
      </c>
      <c r="O76" s="94">
        <f t="shared" si="25"/>
        <v>675146.93</v>
      </c>
      <c r="P76" s="34">
        <f t="shared" si="25"/>
        <v>0</v>
      </c>
    </row>
    <row r="77" spans="1:16" s="11" customFormat="1" ht="112.5">
      <c r="A77" s="19" t="s">
        <v>25</v>
      </c>
      <c r="B77" s="40" t="s">
        <v>94</v>
      </c>
      <c r="C77" s="29">
        <v>608</v>
      </c>
      <c r="D77" s="37">
        <v>1</v>
      </c>
      <c r="E77" s="37">
        <v>13</v>
      </c>
      <c r="F77" s="31" t="s">
        <v>76</v>
      </c>
      <c r="G77" s="32" t="s">
        <v>36</v>
      </c>
      <c r="H77" s="32" t="s">
        <v>0</v>
      </c>
      <c r="I77" s="33" t="s">
        <v>29</v>
      </c>
      <c r="J77" s="38"/>
      <c r="K77" s="94">
        <f aca="true" t="shared" si="26" ref="K77:P77">K78</f>
        <v>653800.69</v>
      </c>
      <c r="L77" s="94">
        <f t="shared" si="26"/>
        <v>0</v>
      </c>
      <c r="M77" s="94">
        <f t="shared" si="26"/>
        <v>652137.85</v>
      </c>
      <c r="N77" s="94">
        <f t="shared" si="26"/>
        <v>0</v>
      </c>
      <c r="O77" s="94">
        <f t="shared" si="26"/>
        <v>675146.93</v>
      </c>
      <c r="P77" s="34">
        <f t="shared" si="26"/>
        <v>0</v>
      </c>
    </row>
    <row r="78" spans="1:16" s="11" customFormat="1" ht="118.5" customHeight="1">
      <c r="A78" s="20" t="s">
        <v>25</v>
      </c>
      <c r="B78" s="40" t="s">
        <v>70</v>
      </c>
      <c r="C78" s="36">
        <v>608</v>
      </c>
      <c r="D78" s="37">
        <v>1</v>
      </c>
      <c r="E78" s="37">
        <v>13</v>
      </c>
      <c r="F78" s="31" t="s">
        <v>76</v>
      </c>
      <c r="G78" s="32" t="s">
        <v>36</v>
      </c>
      <c r="H78" s="32" t="s">
        <v>0</v>
      </c>
      <c r="I78" s="33" t="s">
        <v>26</v>
      </c>
      <c r="J78" s="38"/>
      <c r="K78" s="94">
        <f aca="true" t="shared" si="27" ref="K78:P78">K79+K81</f>
        <v>653800.69</v>
      </c>
      <c r="L78" s="94">
        <f t="shared" si="27"/>
        <v>0</v>
      </c>
      <c r="M78" s="94">
        <f t="shared" si="27"/>
        <v>652137.85</v>
      </c>
      <c r="N78" s="94">
        <f t="shared" si="27"/>
        <v>0</v>
      </c>
      <c r="O78" s="94">
        <f t="shared" si="27"/>
        <v>675146.93</v>
      </c>
      <c r="P78" s="34">
        <f t="shared" si="27"/>
        <v>0</v>
      </c>
    </row>
    <row r="79" spans="1:16" s="11" customFormat="1" ht="75">
      <c r="A79" s="20" t="s">
        <v>25</v>
      </c>
      <c r="B79" s="44" t="s">
        <v>99</v>
      </c>
      <c r="C79" s="29">
        <v>608</v>
      </c>
      <c r="D79" s="37">
        <v>1</v>
      </c>
      <c r="E79" s="37">
        <v>13</v>
      </c>
      <c r="F79" s="31" t="s">
        <v>76</v>
      </c>
      <c r="G79" s="32" t="s">
        <v>36</v>
      </c>
      <c r="H79" s="32" t="s">
        <v>0</v>
      </c>
      <c r="I79" s="33" t="s">
        <v>26</v>
      </c>
      <c r="J79" s="38">
        <v>200</v>
      </c>
      <c r="K79" s="94">
        <f aca="true" t="shared" si="28" ref="K79:P79">K80</f>
        <v>636374.46</v>
      </c>
      <c r="L79" s="94">
        <f t="shared" si="28"/>
        <v>0</v>
      </c>
      <c r="M79" s="94">
        <f t="shared" si="28"/>
        <v>650137.85</v>
      </c>
      <c r="N79" s="94">
        <f t="shared" si="28"/>
        <v>0</v>
      </c>
      <c r="O79" s="94">
        <f t="shared" si="28"/>
        <v>673146.93</v>
      </c>
      <c r="P79" s="34">
        <f t="shared" si="28"/>
        <v>0</v>
      </c>
    </row>
    <row r="80" spans="1:16" s="11" customFormat="1" ht="75">
      <c r="A80" s="20" t="s">
        <v>25</v>
      </c>
      <c r="B80" s="45" t="s">
        <v>28</v>
      </c>
      <c r="C80" s="36">
        <v>608</v>
      </c>
      <c r="D80" s="37">
        <v>1</v>
      </c>
      <c r="E80" s="37">
        <v>13</v>
      </c>
      <c r="F80" s="31" t="s">
        <v>76</v>
      </c>
      <c r="G80" s="32" t="s">
        <v>36</v>
      </c>
      <c r="H80" s="32" t="s">
        <v>0</v>
      </c>
      <c r="I80" s="33" t="s">
        <v>26</v>
      </c>
      <c r="J80" s="38">
        <v>240</v>
      </c>
      <c r="K80" s="94">
        <v>636374.46</v>
      </c>
      <c r="L80" s="94">
        <v>0</v>
      </c>
      <c r="M80" s="94">
        <v>650137.85</v>
      </c>
      <c r="N80" s="94">
        <v>0</v>
      </c>
      <c r="O80" s="94">
        <v>673146.93</v>
      </c>
      <c r="P80" s="34">
        <v>0</v>
      </c>
    </row>
    <row r="81" spans="1:16" s="11" customFormat="1" ht="18.75">
      <c r="A81" s="20" t="s">
        <v>25</v>
      </c>
      <c r="B81" s="45" t="s">
        <v>91</v>
      </c>
      <c r="C81" s="29">
        <v>608</v>
      </c>
      <c r="D81" s="37">
        <v>1</v>
      </c>
      <c r="E81" s="37">
        <v>13</v>
      </c>
      <c r="F81" s="31" t="s">
        <v>76</v>
      </c>
      <c r="G81" s="32" t="s">
        <v>36</v>
      </c>
      <c r="H81" s="32" t="s">
        <v>0</v>
      </c>
      <c r="I81" s="33" t="s">
        <v>26</v>
      </c>
      <c r="J81" s="38">
        <v>800</v>
      </c>
      <c r="K81" s="94">
        <f aca="true" t="shared" si="29" ref="K81:P81">K82</f>
        <v>17426.23</v>
      </c>
      <c r="L81" s="94">
        <f t="shared" si="29"/>
        <v>0</v>
      </c>
      <c r="M81" s="94">
        <f t="shared" si="29"/>
        <v>2000</v>
      </c>
      <c r="N81" s="94">
        <f t="shared" si="29"/>
        <v>0</v>
      </c>
      <c r="O81" s="94">
        <f t="shared" si="29"/>
        <v>2000</v>
      </c>
      <c r="P81" s="34">
        <f t="shared" si="29"/>
        <v>0</v>
      </c>
    </row>
    <row r="82" spans="1:16" s="11" customFormat="1" ht="39" customHeight="1">
      <c r="A82" s="19" t="s">
        <v>25</v>
      </c>
      <c r="B82" s="44" t="s">
        <v>33</v>
      </c>
      <c r="C82" s="36">
        <v>608</v>
      </c>
      <c r="D82" s="37">
        <v>1</v>
      </c>
      <c r="E82" s="37">
        <v>13</v>
      </c>
      <c r="F82" s="31" t="s">
        <v>76</v>
      </c>
      <c r="G82" s="32" t="s">
        <v>36</v>
      </c>
      <c r="H82" s="32" t="s">
        <v>0</v>
      </c>
      <c r="I82" s="33" t="s">
        <v>26</v>
      </c>
      <c r="J82" s="38">
        <v>850</v>
      </c>
      <c r="K82" s="94">
        <v>17426.23</v>
      </c>
      <c r="L82" s="94">
        <v>0</v>
      </c>
      <c r="M82" s="94">
        <v>2000</v>
      </c>
      <c r="N82" s="94">
        <v>0</v>
      </c>
      <c r="O82" s="94">
        <v>2000</v>
      </c>
      <c r="P82" s="34">
        <v>0</v>
      </c>
    </row>
    <row r="83" spans="1:16" s="11" customFormat="1" ht="64.5" customHeight="1">
      <c r="A83" s="19"/>
      <c r="B83" s="46" t="s">
        <v>95</v>
      </c>
      <c r="C83" s="29">
        <v>608</v>
      </c>
      <c r="D83" s="37">
        <v>1</v>
      </c>
      <c r="E83" s="37">
        <v>13</v>
      </c>
      <c r="F83" s="31" t="s">
        <v>76</v>
      </c>
      <c r="G83" s="32" t="s">
        <v>36</v>
      </c>
      <c r="H83" s="32" t="s">
        <v>31</v>
      </c>
      <c r="I83" s="33" t="s">
        <v>29</v>
      </c>
      <c r="J83" s="38"/>
      <c r="K83" s="94">
        <f aca="true" t="shared" si="30" ref="K83:P83">K84+K90+K87</f>
        <v>36309</v>
      </c>
      <c r="L83" s="94">
        <f t="shared" si="30"/>
        <v>0</v>
      </c>
      <c r="M83" s="94">
        <f t="shared" si="30"/>
        <v>0</v>
      </c>
      <c r="N83" s="94">
        <f t="shared" si="30"/>
        <v>0</v>
      </c>
      <c r="O83" s="94">
        <f t="shared" si="30"/>
        <v>0</v>
      </c>
      <c r="P83" s="34">
        <f t="shared" si="30"/>
        <v>0</v>
      </c>
    </row>
    <row r="84" spans="1:16" s="11" customFormat="1" ht="102" customHeight="1">
      <c r="A84" s="19"/>
      <c r="B84" s="46" t="s">
        <v>84</v>
      </c>
      <c r="C84" s="36">
        <v>608</v>
      </c>
      <c r="D84" s="37">
        <v>1</v>
      </c>
      <c r="E84" s="37">
        <v>13</v>
      </c>
      <c r="F84" s="31" t="s">
        <v>76</v>
      </c>
      <c r="G84" s="32" t="s">
        <v>36</v>
      </c>
      <c r="H84" s="32" t="s">
        <v>31</v>
      </c>
      <c r="I84" s="33" t="s">
        <v>27</v>
      </c>
      <c r="J84" s="38"/>
      <c r="K84" s="94">
        <f>K85</f>
        <v>5000</v>
      </c>
      <c r="L84" s="94">
        <f>L85</f>
        <v>0</v>
      </c>
      <c r="M84" s="94">
        <f aca="true" t="shared" si="31" ref="M84:P85">M85</f>
        <v>0</v>
      </c>
      <c r="N84" s="94">
        <f>N85</f>
        <v>0</v>
      </c>
      <c r="O84" s="94">
        <f t="shared" si="31"/>
        <v>0</v>
      </c>
      <c r="P84" s="34">
        <f t="shared" si="31"/>
        <v>0</v>
      </c>
    </row>
    <row r="85" spans="1:16" s="11" customFormat="1" ht="64.5" customHeight="1">
      <c r="A85" s="19"/>
      <c r="B85" s="46" t="s">
        <v>99</v>
      </c>
      <c r="C85" s="29">
        <v>608</v>
      </c>
      <c r="D85" s="37">
        <v>1</v>
      </c>
      <c r="E85" s="37">
        <v>13</v>
      </c>
      <c r="F85" s="31" t="s">
        <v>76</v>
      </c>
      <c r="G85" s="32" t="s">
        <v>36</v>
      </c>
      <c r="H85" s="32" t="s">
        <v>31</v>
      </c>
      <c r="I85" s="33" t="s">
        <v>27</v>
      </c>
      <c r="J85" s="38">
        <v>200</v>
      </c>
      <c r="K85" s="94">
        <f>K86</f>
        <v>5000</v>
      </c>
      <c r="L85" s="94">
        <f>L86</f>
        <v>0</v>
      </c>
      <c r="M85" s="94">
        <f t="shared" si="31"/>
        <v>0</v>
      </c>
      <c r="N85" s="94">
        <f t="shared" si="31"/>
        <v>0</v>
      </c>
      <c r="O85" s="94">
        <f t="shared" si="31"/>
        <v>0</v>
      </c>
      <c r="P85" s="34">
        <f t="shared" si="31"/>
        <v>0</v>
      </c>
    </row>
    <row r="86" spans="1:16" s="11" customFormat="1" ht="76.5" customHeight="1">
      <c r="A86" s="19"/>
      <c r="B86" s="46" t="s">
        <v>28</v>
      </c>
      <c r="C86" s="36">
        <v>608</v>
      </c>
      <c r="D86" s="37">
        <v>1</v>
      </c>
      <c r="E86" s="37">
        <v>13</v>
      </c>
      <c r="F86" s="31" t="s">
        <v>76</v>
      </c>
      <c r="G86" s="32" t="s">
        <v>36</v>
      </c>
      <c r="H86" s="32" t="s">
        <v>31</v>
      </c>
      <c r="I86" s="33" t="s">
        <v>27</v>
      </c>
      <c r="J86" s="38">
        <v>240</v>
      </c>
      <c r="K86" s="94">
        <v>5000</v>
      </c>
      <c r="L86" s="94">
        <v>0</v>
      </c>
      <c r="M86" s="94">
        <v>0</v>
      </c>
      <c r="N86" s="94">
        <v>0</v>
      </c>
      <c r="O86" s="94">
        <v>0</v>
      </c>
      <c r="P86" s="34">
        <v>0</v>
      </c>
    </row>
    <row r="87" spans="1:16" s="11" customFormat="1" ht="83.25" customHeight="1">
      <c r="A87" s="19"/>
      <c r="B87" s="46" t="s">
        <v>71</v>
      </c>
      <c r="C87" s="29">
        <v>608</v>
      </c>
      <c r="D87" s="37">
        <v>1</v>
      </c>
      <c r="E87" s="37">
        <v>13</v>
      </c>
      <c r="F87" s="31" t="s">
        <v>76</v>
      </c>
      <c r="G87" s="32" t="s">
        <v>36</v>
      </c>
      <c r="H87" s="32" t="s">
        <v>31</v>
      </c>
      <c r="I87" s="33" t="s">
        <v>31</v>
      </c>
      <c r="J87" s="38"/>
      <c r="K87" s="94">
        <f aca="true" t="shared" si="32" ref="K87:P87">K89</f>
        <v>23000</v>
      </c>
      <c r="L87" s="94">
        <f t="shared" si="32"/>
        <v>0</v>
      </c>
      <c r="M87" s="94">
        <f t="shared" si="32"/>
        <v>0</v>
      </c>
      <c r="N87" s="94">
        <f t="shared" si="32"/>
        <v>0</v>
      </c>
      <c r="O87" s="94">
        <f t="shared" si="32"/>
        <v>0</v>
      </c>
      <c r="P87" s="94">
        <f t="shared" si="32"/>
        <v>0</v>
      </c>
    </row>
    <row r="88" spans="1:16" s="11" customFormat="1" ht="61.5" customHeight="1">
      <c r="A88" s="19"/>
      <c r="B88" s="46" t="s">
        <v>99</v>
      </c>
      <c r="C88" s="36">
        <v>608</v>
      </c>
      <c r="D88" s="37">
        <v>1</v>
      </c>
      <c r="E88" s="37">
        <v>13</v>
      </c>
      <c r="F88" s="31" t="s">
        <v>76</v>
      </c>
      <c r="G88" s="32" t="s">
        <v>36</v>
      </c>
      <c r="H88" s="32" t="s">
        <v>31</v>
      </c>
      <c r="I88" s="33" t="s">
        <v>31</v>
      </c>
      <c r="J88" s="38">
        <v>200</v>
      </c>
      <c r="K88" s="94">
        <f aca="true" t="shared" si="33" ref="K88:P88">K89</f>
        <v>23000</v>
      </c>
      <c r="L88" s="94">
        <f t="shared" si="33"/>
        <v>0</v>
      </c>
      <c r="M88" s="94">
        <f t="shared" si="33"/>
        <v>0</v>
      </c>
      <c r="N88" s="94">
        <f t="shared" si="33"/>
        <v>0</v>
      </c>
      <c r="O88" s="94">
        <f t="shared" si="33"/>
        <v>0</v>
      </c>
      <c r="P88" s="94">
        <f t="shared" si="33"/>
        <v>0</v>
      </c>
    </row>
    <row r="89" spans="1:16" s="11" customFormat="1" ht="81" customHeight="1">
      <c r="A89" s="19"/>
      <c r="B89" s="46" t="s">
        <v>28</v>
      </c>
      <c r="C89" s="29">
        <v>608</v>
      </c>
      <c r="D89" s="37">
        <v>1</v>
      </c>
      <c r="E89" s="37">
        <v>13</v>
      </c>
      <c r="F89" s="31" t="s">
        <v>76</v>
      </c>
      <c r="G89" s="32" t="s">
        <v>36</v>
      </c>
      <c r="H89" s="32" t="s">
        <v>31</v>
      </c>
      <c r="I89" s="33" t="s">
        <v>31</v>
      </c>
      <c r="J89" s="38">
        <v>240</v>
      </c>
      <c r="K89" s="94">
        <v>23000</v>
      </c>
      <c r="L89" s="94">
        <v>0</v>
      </c>
      <c r="M89" s="94">
        <v>0</v>
      </c>
      <c r="N89" s="94">
        <v>0</v>
      </c>
      <c r="O89" s="94">
        <v>0</v>
      </c>
      <c r="P89" s="34">
        <v>0</v>
      </c>
    </row>
    <row r="90" spans="1:16" s="11" customFormat="1" ht="57" customHeight="1">
      <c r="A90" s="19"/>
      <c r="B90" s="44" t="s">
        <v>78</v>
      </c>
      <c r="C90" s="36">
        <v>608</v>
      </c>
      <c r="D90" s="37">
        <v>1</v>
      </c>
      <c r="E90" s="37">
        <v>13</v>
      </c>
      <c r="F90" s="31" t="s">
        <v>76</v>
      </c>
      <c r="G90" s="32" t="s">
        <v>36</v>
      </c>
      <c r="H90" s="32" t="s">
        <v>31</v>
      </c>
      <c r="I90" s="33" t="s">
        <v>37</v>
      </c>
      <c r="J90" s="38"/>
      <c r="K90" s="94">
        <f aca="true" t="shared" si="34" ref="K90:P90">K92</f>
        <v>8309</v>
      </c>
      <c r="L90" s="94">
        <f t="shared" si="34"/>
        <v>0</v>
      </c>
      <c r="M90" s="94">
        <f t="shared" si="34"/>
        <v>0</v>
      </c>
      <c r="N90" s="94">
        <f t="shared" si="34"/>
        <v>0</v>
      </c>
      <c r="O90" s="94">
        <f t="shared" si="34"/>
        <v>0</v>
      </c>
      <c r="P90" s="34">
        <f t="shared" si="34"/>
        <v>0</v>
      </c>
    </row>
    <row r="91" spans="1:16" s="11" customFormat="1" ht="66" customHeight="1">
      <c r="A91" s="19"/>
      <c r="B91" s="44" t="s">
        <v>99</v>
      </c>
      <c r="C91" s="29">
        <v>608</v>
      </c>
      <c r="D91" s="37">
        <v>1</v>
      </c>
      <c r="E91" s="37">
        <v>13</v>
      </c>
      <c r="F91" s="31" t="s">
        <v>76</v>
      </c>
      <c r="G91" s="32" t="s">
        <v>36</v>
      </c>
      <c r="H91" s="32" t="s">
        <v>31</v>
      </c>
      <c r="I91" s="33" t="s">
        <v>37</v>
      </c>
      <c r="J91" s="38">
        <v>200</v>
      </c>
      <c r="K91" s="94">
        <f aca="true" t="shared" si="35" ref="K91:P91">K92</f>
        <v>8309</v>
      </c>
      <c r="L91" s="94">
        <f t="shared" si="35"/>
        <v>0</v>
      </c>
      <c r="M91" s="94">
        <f t="shared" si="35"/>
        <v>0</v>
      </c>
      <c r="N91" s="94">
        <f t="shared" si="35"/>
        <v>0</v>
      </c>
      <c r="O91" s="94">
        <f t="shared" si="35"/>
        <v>0</v>
      </c>
      <c r="P91" s="34">
        <f t="shared" si="35"/>
        <v>0</v>
      </c>
    </row>
    <row r="92" spans="1:16" s="11" customFormat="1" ht="73.5" customHeight="1">
      <c r="A92" s="19"/>
      <c r="B92" s="45" t="s">
        <v>28</v>
      </c>
      <c r="C92" s="36">
        <v>608</v>
      </c>
      <c r="D92" s="37">
        <v>1</v>
      </c>
      <c r="E92" s="37">
        <v>13</v>
      </c>
      <c r="F92" s="31" t="s">
        <v>76</v>
      </c>
      <c r="G92" s="32" t="s">
        <v>36</v>
      </c>
      <c r="H92" s="32" t="s">
        <v>31</v>
      </c>
      <c r="I92" s="33" t="s">
        <v>37</v>
      </c>
      <c r="J92" s="38">
        <v>240</v>
      </c>
      <c r="K92" s="94">
        <v>8309</v>
      </c>
      <c r="L92" s="94">
        <v>0</v>
      </c>
      <c r="M92" s="94">
        <v>0</v>
      </c>
      <c r="N92" s="94">
        <v>0</v>
      </c>
      <c r="O92" s="94">
        <v>0</v>
      </c>
      <c r="P92" s="34">
        <v>0</v>
      </c>
    </row>
    <row r="93" spans="1:16" s="11" customFormat="1" ht="131.25">
      <c r="A93" s="20" t="s">
        <v>25</v>
      </c>
      <c r="B93" s="40" t="s">
        <v>77</v>
      </c>
      <c r="C93" s="29">
        <v>608</v>
      </c>
      <c r="D93" s="37">
        <v>1</v>
      </c>
      <c r="E93" s="37">
        <v>13</v>
      </c>
      <c r="F93" s="31" t="s">
        <v>76</v>
      </c>
      <c r="G93" s="32" t="s">
        <v>7</v>
      </c>
      <c r="H93" s="32" t="s">
        <v>29</v>
      </c>
      <c r="I93" s="33" t="s">
        <v>29</v>
      </c>
      <c r="J93" s="38"/>
      <c r="K93" s="94">
        <f aca="true" t="shared" si="36" ref="K93:P96">K94</f>
        <v>50000</v>
      </c>
      <c r="L93" s="94">
        <f t="shared" si="36"/>
        <v>0</v>
      </c>
      <c r="M93" s="94">
        <f t="shared" si="36"/>
        <v>0</v>
      </c>
      <c r="N93" s="94">
        <f t="shared" si="36"/>
        <v>0</v>
      </c>
      <c r="O93" s="94">
        <f t="shared" si="36"/>
        <v>13748.92</v>
      </c>
      <c r="P93" s="34">
        <f t="shared" si="36"/>
        <v>0</v>
      </c>
    </row>
    <row r="94" spans="1:16" s="11" customFormat="1" ht="56.25">
      <c r="A94" s="20" t="s">
        <v>25</v>
      </c>
      <c r="B94" s="40" t="s">
        <v>22</v>
      </c>
      <c r="C94" s="36">
        <v>608</v>
      </c>
      <c r="D94" s="37">
        <v>1</v>
      </c>
      <c r="E94" s="37">
        <v>13</v>
      </c>
      <c r="F94" s="31" t="s">
        <v>76</v>
      </c>
      <c r="G94" s="32" t="s">
        <v>7</v>
      </c>
      <c r="H94" s="32" t="s">
        <v>0</v>
      </c>
      <c r="I94" s="33" t="s">
        <v>29</v>
      </c>
      <c r="J94" s="38"/>
      <c r="K94" s="94">
        <f t="shared" si="36"/>
        <v>50000</v>
      </c>
      <c r="L94" s="94">
        <f t="shared" si="36"/>
        <v>0</v>
      </c>
      <c r="M94" s="94">
        <f t="shared" si="36"/>
        <v>0</v>
      </c>
      <c r="N94" s="94">
        <f t="shared" si="36"/>
        <v>0</v>
      </c>
      <c r="O94" s="94">
        <f t="shared" si="36"/>
        <v>13748.92</v>
      </c>
      <c r="P94" s="34">
        <f t="shared" si="36"/>
        <v>0</v>
      </c>
    </row>
    <row r="95" spans="1:16" s="11" customFormat="1" ht="56.25">
      <c r="A95" s="20" t="s">
        <v>25</v>
      </c>
      <c r="B95" s="40" t="s">
        <v>23</v>
      </c>
      <c r="C95" s="29">
        <v>608</v>
      </c>
      <c r="D95" s="37">
        <v>1</v>
      </c>
      <c r="E95" s="37">
        <v>13</v>
      </c>
      <c r="F95" s="31" t="s">
        <v>76</v>
      </c>
      <c r="G95" s="32" t="s">
        <v>7</v>
      </c>
      <c r="H95" s="32" t="s">
        <v>0</v>
      </c>
      <c r="I95" s="33" t="s">
        <v>27</v>
      </c>
      <c r="J95" s="38"/>
      <c r="K95" s="94">
        <f t="shared" si="36"/>
        <v>50000</v>
      </c>
      <c r="L95" s="94">
        <f t="shared" si="36"/>
        <v>0</v>
      </c>
      <c r="M95" s="94">
        <f t="shared" si="36"/>
        <v>0</v>
      </c>
      <c r="N95" s="94">
        <f t="shared" si="36"/>
        <v>0</v>
      </c>
      <c r="O95" s="94">
        <f t="shared" si="36"/>
        <v>13748.92</v>
      </c>
      <c r="P95" s="34">
        <f t="shared" si="36"/>
        <v>0</v>
      </c>
    </row>
    <row r="96" spans="1:16" s="11" customFormat="1" ht="75">
      <c r="A96" s="20" t="s">
        <v>25</v>
      </c>
      <c r="B96" s="44" t="s">
        <v>99</v>
      </c>
      <c r="C96" s="36">
        <v>608</v>
      </c>
      <c r="D96" s="37">
        <v>1</v>
      </c>
      <c r="E96" s="37">
        <v>13</v>
      </c>
      <c r="F96" s="31" t="s">
        <v>76</v>
      </c>
      <c r="G96" s="32" t="s">
        <v>7</v>
      </c>
      <c r="H96" s="32" t="s">
        <v>0</v>
      </c>
      <c r="I96" s="33" t="s">
        <v>27</v>
      </c>
      <c r="J96" s="38">
        <v>200</v>
      </c>
      <c r="K96" s="94">
        <f t="shared" si="36"/>
        <v>50000</v>
      </c>
      <c r="L96" s="94">
        <f t="shared" si="36"/>
        <v>0</v>
      </c>
      <c r="M96" s="94">
        <f t="shared" si="36"/>
        <v>0</v>
      </c>
      <c r="N96" s="94">
        <f t="shared" si="36"/>
        <v>0</v>
      </c>
      <c r="O96" s="94">
        <f t="shared" si="36"/>
        <v>13748.92</v>
      </c>
      <c r="P96" s="34">
        <f t="shared" si="36"/>
        <v>0</v>
      </c>
    </row>
    <row r="97" spans="1:16" s="11" customFormat="1" ht="75">
      <c r="A97" s="20" t="s">
        <v>25</v>
      </c>
      <c r="B97" s="45" t="s">
        <v>28</v>
      </c>
      <c r="C97" s="29">
        <v>608</v>
      </c>
      <c r="D97" s="37">
        <v>1</v>
      </c>
      <c r="E97" s="37">
        <v>13</v>
      </c>
      <c r="F97" s="31" t="s">
        <v>76</v>
      </c>
      <c r="G97" s="32" t="s">
        <v>7</v>
      </c>
      <c r="H97" s="32" t="s">
        <v>0</v>
      </c>
      <c r="I97" s="33" t="s">
        <v>27</v>
      </c>
      <c r="J97" s="38">
        <v>240</v>
      </c>
      <c r="K97" s="94">
        <v>50000</v>
      </c>
      <c r="L97" s="94">
        <v>0</v>
      </c>
      <c r="M97" s="94">
        <v>0</v>
      </c>
      <c r="N97" s="94">
        <v>0</v>
      </c>
      <c r="O97" s="94">
        <v>13748.92</v>
      </c>
      <c r="P97" s="34">
        <v>0</v>
      </c>
    </row>
    <row r="98" spans="1:16" s="11" customFormat="1" ht="18.75">
      <c r="A98" s="20" t="s">
        <v>25</v>
      </c>
      <c r="B98" s="48" t="s">
        <v>13</v>
      </c>
      <c r="C98" s="36">
        <v>608</v>
      </c>
      <c r="D98" s="37">
        <v>2</v>
      </c>
      <c r="E98" s="37"/>
      <c r="F98" s="31"/>
      <c r="G98" s="32"/>
      <c r="H98" s="32"/>
      <c r="I98" s="33"/>
      <c r="J98" s="38"/>
      <c r="K98" s="94">
        <f aca="true" t="shared" si="37" ref="K98:P98">K99</f>
        <v>83980</v>
      </c>
      <c r="L98" s="94">
        <f t="shared" si="37"/>
        <v>83980</v>
      </c>
      <c r="M98" s="94">
        <f t="shared" si="37"/>
        <v>94486</v>
      </c>
      <c r="N98" s="94">
        <f t="shared" si="37"/>
        <v>94486</v>
      </c>
      <c r="O98" s="94">
        <f t="shared" si="37"/>
        <v>90236</v>
      </c>
      <c r="P98" s="34">
        <f t="shared" si="37"/>
        <v>90236</v>
      </c>
    </row>
    <row r="99" spans="1:16" s="11" customFormat="1" ht="37.5">
      <c r="A99" s="20" t="s">
        <v>25</v>
      </c>
      <c r="B99" s="39" t="s">
        <v>14</v>
      </c>
      <c r="C99" s="29">
        <v>608</v>
      </c>
      <c r="D99" s="37">
        <v>2</v>
      </c>
      <c r="E99" s="37">
        <v>3</v>
      </c>
      <c r="F99" s="31"/>
      <c r="G99" s="32"/>
      <c r="H99" s="32"/>
      <c r="I99" s="33"/>
      <c r="J99" s="38"/>
      <c r="K99" s="94">
        <f aca="true" t="shared" si="38" ref="K99:P99">K101</f>
        <v>83980</v>
      </c>
      <c r="L99" s="94">
        <f t="shared" si="38"/>
        <v>83980</v>
      </c>
      <c r="M99" s="94">
        <f t="shared" si="38"/>
        <v>94486</v>
      </c>
      <c r="N99" s="94">
        <f t="shared" si="38"/>
        <v>94486</v>
      </c>
      <c r="O99" s="94">
        <f t="shared" si="38"/>
        <v>90236</v>
      </c>
      <c r="P99" s="34">
        <f t="shared" si="38"/>
        <v>90236</v>
      </c>
    </row>
    <row r="100" spans="1:16" s="11" customFormat="1" ht="56.25">
      <c r="A100" s="20"/>
      <c r="B100" s="39" t="s">
        <v>96</v>
      </c>
      <c r="C100" s="36">
        <v>608</v>
      </c>
      <c r="D100" s="37">
        <v>2</v>
      </c>
      <c r="E100" s="37">
        <v>3</v>
      </c>
      <c r="F100" s="31" t="s">
        <v>26</v>
      </c>
      <c r="G100" s="32" t="s">
        <v>30</v>
      </c>
      <c r="H100" s="32" t="s">
        <v>29</v>
      </c>
      <c r="I100" s="33" t="s">
        <v>29</v>
      </c>
      <c r="J100" s="38"/>
      <c r="K100" s="94">
        <f aca="true" t="shared" si="39" ref="K100:P100">K101</f>
        <v>83980</v>
      </c>
      <c r="L100" s="94">
        <f t="shared" si="39"/>
        <v>83980</v>
      </c>
      <c r="M100" s="94">
        <f t="shared" si="39"/>
        <v>94486</v>
      </c>
      <c r="N100" s="94">
        <f t="shared" si="39"/>
        <v>94486</v>
      </c>
      <c r="O100" s="94">
        <f t="shared" si="39"/>
        <v>90236</v>
      </c>
      <c r="P100" s="34">
        <f t="shared" si="39"/>
        <v>90236</v>
      </c>
    </row>
    <row r="101" spans="1:16" s="11" customFormat="1" ht="18.75">
      <c r="A101" s="20" t="s">
        <v>25</v>
      </c>
      <c r="B101" s="35" t="s">
        <v>60</v>
      </c>
      <c r="C101" s="49">
        <v>608</v>
      </c>
      <c r="D101" s="50">
        <v>2</v>
      </c>
      <c r="E101" s="50">
        <v>3</v>
      </c>
      <c r="F101" s="51" t="s">
        <v>26</v>
      </c>
      <c r="G101" s="52" t="s">
        <v>24</v>
      </c>
      <c r="H101" s="52" t="s">
        <v>29</v>
      </c>
      <c r="I101" s="53" t="s">
        <v>29</v>
      </c>
      <c r="J101" s="54"/>
      <c r="K101" s="93">
        <f aca="true" t="shared" si="40" ref="K101:P101">K103</f>
        <v>83980</v>
      </c>
      <c r="L101" s="93">
        <f t="shared" si="40"/>
        <v>83980</v>
      </c>
      <c r="M101" s="93">
        <f t="shared" si="40"/>
        <v>94486</v>
      </c>
      <c r="N101" s="93">
        <f t="shared" si="40"/>
        <v>94486</v>
      </c>
      <c r="O101" s="93">
        <f t="shared" si="40"/>
        <v>90236</v>
      </c>
      <c r="P101" s="55">
        <f t="shared" si="40"/>
        <v>90236</v>
      </c>
    </row>
    <row r="102" spans="1:16" s="11" customFormat="1" ht="37.5">
      <c r="A102" s="20"/>
      <c r="B102" s="35" t="s">
        <v>97</v>
      </c>
      <c r="C102" s="49">
        <v>608</v>
      </c>
      <c r="D102" s="50">
        <v>2</v>
      </c>
      <c r="E102" s="50">
        <v>3</v>
      </c>
      <c r="F102" s="51" t="s">
        <v>26</v>
      </c>
      <c r="G102" s="52" t="s">
        <v>24</v>
      </c>
      <c r="H102" s="52" t="s">
        <v>0</v>
      </c>
      <c r="I102" s="53" t="s">
        <v>29</v>
      </c>
      <c r="J102" s="54"/>
      <c r="K102" s="93">
        <f aca="true" t="shared" si="41" ref="K102:P104">K103</f>
        <v>83980</v>
      </c>
      <c r="L102" s="93">
        <f t="shared" si="41"/>
        <v>83980</v>
      </c>
      <c r="M102" s="93">
        <f t="shared" si="41"/>
        <v>94486</v>
      </c>
      <c r="N102" s="93">
        <f t="shared" si="41"/>
        <v>94486</v>
      </c>
      <c r="O102" s="93">
        <f t="shared" si="41"/>
        <v>90236</v>
      </c>
      <c r="P102" s="55">
        <f t="shared" si="41"/>
        <v>90236</v>
      </c>
    </row>
    <row r="103" spans="1:16" s="11" customFormat="1" ht="75">
      <c r="A103" s="19" t="s">
        <v>25</v>
      </c>
      <c r="B103" s="35" t="s">
        <v>61</v>
      </c>
      <c r="C103" s="49">
        <v>608</v>
      </c>
      <c r="D103" s="50">
        <v>2</v>
      </c>
      <c r="E103" s="50">
        <v>3</v>
      </c>
      <c r="F103" s="51" t="s">
        <v>26</v>
      </c>
      <c r="G103" s="52" t="s">
        <v>24</v>
      </c>
      <c r="H103" s="52" t="s">
        <v>9</v>
      </c>
      <c r="I103" s="53" t="s">
        <v>12</v>
      </c>
      <c r="J103" s="54"/>
      <c r="K103" s="93">
        <f t="shared" si="41"/>
        <v>83980</v>
      </c>
      <c r="L103" s="93">
        <f t="shared" si="41"/>
        <v>83980</v>
      </c>
      <c r="M103" s="93">
        <f t="shared" si="41"/>
        <v>94486</v>
      </c>
      <c r="N103" s="93">
        <f t="shared" si="41"/>
        <v>94486</v>
      </c>
      <c r="O103" s="93">
        <f t="shared" si="41"/>
        <v>90236</v>
      </c>
      <c r="P103" s="55">
        <f t="shared" si="41"/>
        <v>90236</v>
      </c>
    </row>
    <row r="104" spans="1:16" s="11" customFormat="1" ht="168.75">
      <c r="A104" s="20" t="s">
        <v>25</v>
      </c>
      <c r="B104" s="45" t="s">
        <v>90</v>
      </c>
      <c r="C104" s="29">
        <v>608</v>
      </c>
      <c r="D104" s="37">
        <v>2</v>
      </c>
      <c r="E104" s="37">
        <v>3</v>
      </c>
      <c r="F104" s="31" t="s">
        <v>26</v>
      </c>
      <c r="G104" s="32" t="s">
        <v>24</v>
      </c>
      <c r="H104" s="32" t="s">
        <v>9</v>
      </c>
      <c r="I104" s="33" t="s">
        <v>12</v>
      </c>
      <c r="J104" s="38">
        <v>100</v>
      </c>
      <c r="K104" s="94">
        <f t="shared" si="41"/>
        <v>83980</v>
      </c>
      <c r="L104" s="94">
        <f t="shared" si="41"/>
        <v>83980</v>
      </c>
      <c r="M104" s="94">
        <f t="shared" si="41"/>
        <v>94486</v>
      </c>
      <c r="N104" s="94">
        <f t="shared" si="41"/>
        <v>94486</v>
      </c>
      <c r="O104" s="94">
        <f t="shared" si="41"/>
        <v>90236</v>
      </c>
      <c r="P104" s="34">
        <f t="shared" si="41"/>
        <v>90236</v>
      </c>
    </row>
    <row r="105" spans="1:16" s="11" customFormat="1" ht="56.25">
      <c r="A105" s="20" t="s">
        <v>25</v>
      </c>
      <c r="B105" s="45" t="s">
        <v>2</v>
      </c>
      <c r="C105" s="36">
        <v>608</v>
      </c>
      <c r="D105" s="37">
        <v>2</v>
      </c>
      <c r="E105" s="37">
        <v>3</v>
      </c>
      <c r="F105" s="31" t="s">
        <v>26</v>
      </c>
      <c r="G105" s="32" t="s">
        <v>24</v>
      </c>
      <c r="H105" s="32" t="s">
        <v>9</v>
      </c>
      <c r="I105" s="33" t="s">
        <v>12</v>
      </c>
      <c r="J105" s="38">
        <v>120</v>
      </c>
      <c r="K105" s="94">
        <v>83980</v>
      </c>
      <c r="L105" s="94">
        <v>83980</v>
      </c>
      <c r="M105" s="94">
        <v>94486</v>
      </c>
      <c r="N105" s="94">
        <v>94486</v>
      </c>
      <c r="O105" s="94">
        <v>90236</v>
      </c>
      <c r="P105" s="34">
        <v>90236</v>
      </c>
    </row>
    <row r="106" spans="1:16" s="11" customFormat="1" ht="18.75">
      <c r="A106" s="20" t="s">
        <v>25</v>
      </c>
      <c r="B106" s="48" t="s">
        <v>3</v>
      </c>
      <c r="C106" s="29">
        <v>608</v>
      </c>
      <c r="D106" s="37">
        <v>4</v>
      </c>
      <c r="E106" s="37"/>
      <c r="F106" s="31"/>
      <c r="G106" s="32"/>
      <c r="H106" s="32"/>
      <c r="I106" s="33"/>
      <c r="J106" s="38"/>
      <c r="K106" s="94">
        <f aca="true" t="shared" si="42" ref="K106:P106">K107+K127+K118</f>
        <v>2147708.84</v>
      </c>
      <c r="L106" s="94">
        <f t="shared" si="42"/>
        <v>2139852.78</v>
      </c>
      <c r="M106" s="94">
        <f t="shared" si="42"/>
        <v>96794.17</v>
      </c>
      <c r="N106" s="94">
        <f t="shared" si="42"/>
        <v>26794.17</v>
      </c>
      <c r="O106" s="94">
        <f t="shared" si="42"/>
        <v>96794.17</v>
      </c>
      <c r="P106" s="34">
        <f t="shared" si="42"/>
        <v>26794.17</v>
      </c>
    </row>
    <row r="107" spans="1:16" s="11" customFormat="1" ht="18.75">
      <c r="A107" s="20"/>
      <c r="B107" s="48" t="s">
        <v>88</v>
      </c>
      <c r="C107" s="49">
        <v>608</v>
      </c>
      <c r="D107" s="50">
        <v>4</v>
      </c>
      <c r="E107" s="50">
        <v>1</v>
      </c>
      <c r="F107" s="51"/>
      <c r="G107" s="52"/>
      <c r="H107" s="52"/>
      <c r="I107" s="53"/>
      <c r="J107" s="54"/>
      <c r="K107" s="93">
        <f aca="true" t="shared" si="43" ref="K107:P116">K108</f>
        <v>31424.17</v>
      </c>
      <c r="L107" s="93">
        <f t="shared" si="43"/>
        <v>23568.11</v>
      </c>
      <c r="M107" s="93">
        <f t="shared" si="43"/>
        <v>26794.17</v>
      </c>
      <c r="N107" s="93">
        <f t="shared" si="43"/>
        <v>26794.17</v>
      </c>
      <c r="O107" s="93">
        <f t="shared" si="43"/>
        <v>26794.17</v>
      </c>
      <c r="P107" s="55">
        <f t="shared" si="43"/>
        <v>26794.17</v>
      </c>
    </row>
    <row r="108" spans="1:16" s="11" customFormat="1" ht="205.5" customHeight="1">
      <c r="A108" s="20"/>
      <c r="B108" s="48" t="s">
        <v>93</v>
      </c>
      <c r="C108" s="49">
        <v>608</v>
      </c>
      <c r="D108" s="50">
        <v>4</v>
      </c>
      <c r="E108" s="50">
        <v>1</v>
      </c>
      <c r="F108" s="51" t="s">
        <v>76</v>
      </c>
      <c r="G108" s="52" t="s">
        <v>30</v>
      </c>
      <c r="H108" s="52" t="s">
        <v>29</v>
      </c>
      <c r="I108" s="53" t="s">
        <v>29</v>
      </c>
      <c r="J108" s="54"/>
      <c r="K108" s="93">
        <f aca="true" t="shared" si="44" ref="K108:P108">K113+K109</f>
        <v>31424.17</v>
      </c>
      <c r="L108" s="93">
        <f t="shared" si="44"/>
        <v>23568.11</v>
      </c>
      <c r="M108" s="93">
        <f t="shared" si="44"/>
        <v>26794.17</v>
      </c>
      <c r="N108" s="93">
        <f t="shared" si="44"/>
        <v>26794.17</v>
      </c>
      <c r="O108" s="93">
        <f t="shared" si="44"/>
        <v>26794.17</v>
      </c>
      <c r="P108" s="55">
        <f t="shared" si="44"/>
        <v>26794.17</v>
      </c>
    </row>
    <row r="109" spans="1:16" s="11" customFormat="1" ht="153.75" customHeight="1">
      <c r="A109" s="20"/>
      <c r="B109" s="48" t="s">
        <v>67</v>
      </c>
      <c r="C109" s="49">
        <v>608</v>
      </c>
      <c r="D109" s="50">
        <v>4</v>
      </c>
      <c r="E109" s="50">
        <v>1</v>
      </c>
      <c r="F109" s="51" t="s">
        <v>76</v>
      </c>
      <c r="G109" s="52" t="s">
        <v>36</v>
      </c>
      <c r="H109" s="52" t="s">
        <v>29</v>
      </c>
      <c r="I109" s="53" t="s">
        <v>29</v>
      </c>
      <c r="J109" s="54"/>
      <c r="K109" s="93">
        <f aca="true" t="shared" si="45" ref="K109:P109">K112</f>
        <v>31424.17</v>
      </c>
      <c r="L109" s="93">
        <f t="shared" si="45"/>
        <v>23568.11</v>
      </c>
      <c r="M109" s="93">
        <f t="shared" si="45"/>
        <v>26794.17</v>
      </c>
      <c r="N109" s="93">
        <f t="shared" si="45"/>
        <v>26794.17</v>
      </c>
      <c r="O109" s="93">
        <f t="shared" si="45"/>
        <v>26794.17</v>
      </c>
      <c r="P109" s="55">
        <f t="shared" si="45"/>
        <v>26794.17</v>
      </c>
    </row>
    <row r="110" spans="1:16" s="11" customFormat="1" ht="56.25">
      <c r="A110" s="20"/>
      <c r="B110" s="56" t="s">
        <v>133</v>
      </c>
      <c r="C110" s="49">
        <v>608</v>
      </c>
      <c r="D110" s="50">
        <v>4</v>
      </c>
      <c r="E110" s="50">
        <v>1</v>
      </c>
      <c r="F110" s="51" t="s">
        <v>76</v>
      </c>
      <c r="G110" s="52" t="s">
        <v>36</v>
      </c>
      <c r="H110" s="52" t="s">
        <v>115</v>
      </c>
      <c r="I110" s="53" t="s">
        <v>116</v>
      </c>
      <c r="J110" s="54"/>
      <c r="K110" s="93">
        <f aca="true" t="shared" si="46" ref="K110:P110">K112</f>
        <v>31424.17</v>
      </c>
      <c r="L110" s="93">
        <f t="shared" si="46"/>
        <v>23568.11</v>
      </c>
      <c r="M110" s="93">
        <f t="shared" si="46"/>
        <v>26794.17</v>
      </c>
      <c r="N110" s="93">
        <f t="shared" si="46"/>
        <v>26794.17</v>
      </c>
      <c r="O110" s="93">
        <f t="shared" si="46"/>
        <v>26794.17</v>
      </c>
      <c r="P110" s="55">
        <f t="shared" si="46"/>
        <v>26794.17</v>
      </c>
    </row>
    <row r="111" spans="1:16" s="11" customFormat="1" ht="161.25" customHeight="1">
      <c r="A111" s="20"/>
      <c r="B111" s="48" t="s">
        <v>90</v>
      </c>
      <c r="C111" s="49">
        <v>608</v>
      </c>
      <c r="D111" s="50">
        <v>4</v>
      </c>
      <c r="E111" s="50">
        <v>1</v>
      </c>
      <c r="F111" s="51" t="s">
        <v>76</v>
      </c>
      <c r="G111" s="52" t="s">
        <v>36</v>
      </c>
      <c r="H111" s="52" t="s">
        <v>115</v>
      </c>
      <c r="I111" s="53" t="s">
        <v>116</v>
      </c>
      <c r="J111" s="54">
        <v>100</v>
      </c>
      <c r="K111" s="93">
        <f aca="true" t="shared" si="47" ref="K111:P111">K112</f>
        <v>31424.17</v>
      </c>
      <c r="L111" s="93">
        <f t="shared" si="47"/>
        <v>23568.11</v>
      </c>
      <c r="M111" s="93">
        <f t="shared" si="47"/>
        <v>26794.17</v>
      </c>
      <c r="N111" s="93">
        <f t="shared" si="47"/>
        <v>26794.17</v>
      </c>
      <c r="O111" s="93">
        <f t="shared" si="47"/>
        <v>26794.17</v>
      </c>
      <c r="P111" s="55">
        <f t="shared" si="47"/>
        <v>26794.17</v>
      </c>
    </row>
    <row r="112" spans="1:16" s="11" customFormat="1" ht="42.75" customHeight="1">
      <c r="A112" s="20"/>
      <c r="B112" s="48" t="s">
        <v>34</v>
      </c>
      <c r="C112" s="49">
        <v>608</v>
      </c>
      <c r="D112" s="50">
        <v>4</v>
      </c>
      <c r="E112" s="50">
        <v>1</v>
      </c>
      <c r="F112" s="51" t="s">
        <v>76</v>
      </c>
      <c r="G112" s="52" t="s">
        <v>36</v>
      </c>
      <c r="H112" s="52" t="s">
        <v>115</v>
      </c>
      <c r="I112" s="53" t="s">
        <v>116</v>
      </c>
      <c r="J112" s="54">
        <v>110</v>
      </c>
      <c r="K112" s="93">
        <v>31424.17</v>
      </c>
      <c r="L112" s="93">
        <v>23568.11</v>
      </c>
      <c r="M112" s="93">
        <v>26794.17</v>
      </c>
      <c r="N112" s="93">
        <v>26794.17</v>
      </c>
      <c r="O112" s="93">
        <v>26794.17</v>
      </c>
      <c r="P112" s="55">
        <v>26794.17</v>
      </c>
    </row>
    <row r="113" spans="1:16" s="11" customFormat="1" ht="56.25">
      <c r="A113" s="20"/>
      <c r="B113" s="48" t="s">
        <v>85</v>
      </c>
      <c r="C113" s="49">
        <v>608</v>
      </c>
      <c r="D113" s="50">
        <v>4</v>
      </c>
      <c r="E113" s="50">
        <v>1</v>
      </c>
      <c r="F113" s="51" t="s">
        <v>76</v>
      </c>
      <c r="G113" s="52" t="s">
        <v>49</v>
      </c>
      <c r="H113" s="52" t="s">
        <v>29</v>
      </c>
      <c r="I113" s="53" t="s">
        <v>29</v>
      </c>
      <c r="J113" s="54"/>
      <c r="K113" s="93">
        <f t="shared" si="43"/>
        <v>0</v>
      </c>
      <c r="L113" s="93">
        <f t="shared" si="43"/>
        <v>0</v>
      </c>
      <c r="M113" s="93">
        <f t="shared" si="43"/>
        <v>0</v>
      </c>
      <c r="N113" s="93">
        <f t="shared" si="43"/>
        <v>0</v>
      </c>
      <c r="O113" s="93">
        <f t="shared" si="43"/>
        <v>0</v>
      </c>
      <c r="P113" s="55">
        <f t="shared" si="43"/>
        <v>0</v>
      </c>
    </row>
    <row r="114" spans="1:16" s="11" customFormat="1" ht="93.75">
      <c r="A114" s="20"/>
      <c r="B114" s="48" t="s">
        <v>86</v>
      </c>
      <c r="C114" s="49">
        <v>608</v>
      </c>
      <c r="D114" s="50">
        <v>4</v>
      </c>
      <c r="E114" s="50">
        <v>1</v>
      </c>
      <c r="F114" s="51" t="s">
        <v>76</v>
      </c>
      <c r="G114" s="52" t="s">
        <v>49</v>
      </c>
      <c r="H114" s="52" t="s">
        <v>0</v>
      </c>
      <c r="I114" s="53" t="s">
        <v>29</v>
      </c>
      <c r="J114" s="54"/>
      <c r="K114" s="93">
        <f t="shared" si="43"/>
        <v>0</v>
      </c>
      <c r="L114" s="93">
        <f t="shared" si="43"/>
        <v>0</v>
      </c>
      <c r="M114" s="93">
        <f t="shared" si="43"/>
        <v>0</v>
      </c>
      <c r="N114" s="93">
        <f t="shared" si="43"/>
        <v>0</v>
      </c>
      <c r="O114" s="93">
        <f t="shared" si="43"/>
        <v>0</v>
      </c>
      <c r="P114" s="55">
        <f t="shared" si="43"/>
        <v>0</v>
      </c>
    </row>
    <row r="115" spans="1:16" s="11" customFormat="1" ht="96.75" customHeight="1">
      <c r="A115" s="20"/>
      <c r="B115" s="48" t="s">
        <v>87</v>
      </c>
      <c r="C115" s="49">
        <v>608</v>
      </c>
      <c r="D115" s="50">
        <v>4</v>
      </c>
      <c r="E115" s="50">
        <v>1</v>
      </c>
      <c r="F115" s="51" t="s">
        <v>76</v>
      </c>
      <c r="G115" s="52" t="s">
        <v>49</v>
      </c>
      <c r="H115" s="52" t="s">
        <v>0</v>
      </c>
      <c r="I115" s="53" t="s">
        <v>31</v>
      </c>
      <c r="J115" s="54"/>
      <c r="K115" s="93">
        <f t="shared" si="43"/>
        <v>0</v>
      </c>
      <c r="L115" s="93">
        <f t="shared" si="43"/>
        <v>0</v>
      </c>
      <c r="M115" s="93">
        <f t="shared" si="43"/>
        <v>0</v>
      </c>
      <c r="N115" s="93">
        <f t="shared" si="43"/>
        <v>0</v>
      </c>
      <c r="O115" s="93">
        <f t="shared" si="43"/>
        <v>0</v>
      </c>
      <c r="P115" s="55">
        <f t="shared" si="43"/>
        <v>0</v>
      </c>
    </row>
    <row r="116" spans="1:16" s="11" customFormat="1" ht="168.75">
      <c r="A116" s="20"/>
      <c r="B116" s="48" t="s">
        <v>90</v>
      </c>
      <c r="C116" s="49">
        <v>608</v>
      </c>
      <c r="D116" s="50">
        <v>4</v>
      </c>
      <c r="E116" s="50">
        <v>1</v>
      </c>
      <c r="F116" s="51" t="s">
        <v>76</v>
      </c>
      <c r="G116" s="52" t="s">
        <v>49</v>
      </c>
      <c r="H116" s="52" t="s">
        <v>0</v>
      </c>
      <c r="I116" s="53" t="s">
        <v>31</v>
      </c>
      <c r="J116" s="54">
        <v>100</v>
      </c>
      <c r="K116" s="93">
        <f t="shared" si="43"/>
        <v>0</v>
      </c>
      <c r="L116" s="93">
        <f t="shared" si="43"/>
        <v>0</v>
      </c>
      <c r="M116" s="93">
        <f t="shared" si="43"/>
        <v>0</v>
      </c>
      <c r="N116" s="93">
        <f t="shared" si="43"/>
        <v>0</v>
      </c>
      <c r="O116" s="93">
        <f t="shared" si="43"/>
        <v>0</v>
      </c>
      <c r="P116" s="55">
        <f t="shared" si="43"/>
        <v>0</v>
      </c>
    </row>
    <row r="117" spans="1:16" s="11" customFormat="1" ht="37.5">
      <c r="A117" s="20"/>
      <c r="B117" s="48" t="s">
        <v>34</v>
      </c>
      <c r="C117" s="49">
        <v>608</v>
      </c>
      <c r="D117" s="50">
        <v>4</v>
      </c>
      <c r="E117" s="50">
        <v>1</v>
      </c>
      <c r="F117" s="51" t="s">
        <v>76</v>
      </c>
      <c r="G117" s="52" t="s">
        <v>49</v>
      </c>
      <c r="H117" s="52" t="s">
        <v>0</v>
      </c>
      <c r="I117" s="53" t="s">
        <v>31</v>
      </c>
      <c r="J117" s="54">
        <v>110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55"/>
    </row>
    <row r="118" spans="1:16" s="11" customFormat="1" ht="48.75" customHeight="1">
      <c r="A118" s="20"/>
      <c r="B118" s="48" t="s">
        <v>105</v>
      </c>
      <c r="C118" s="49">
        <v>608</v>
      </c>
      <c r="D118" s="50">
        <v>4</v>
      </c>
      <c r="E118" s="50">
        <v>9</v>
      </c>
      <c r="F118" s="51"/>
      <c r="G118" s="52"/>
      <c r="H118" s="52"/>
      <c r="I118" s="53"/>
      <c r="J118" s="54"/>
      <c r="K118" s="93">
        <f aca="true" t="shared" si="48" ref="K118:L125">K119</f>
        <v>2116284.67</v>
      </c>
      <c r="L118" s="93">
        <f t="shared" si="48"/>
        <v>2116284.67</v>
      </c>
      <c r="M118" s="93">
        <f aca="true" t="shared" si="49" ref="M118:P125">M119</f>
        <v>0</v>
      </c>
      <c r="N118" s="93">
        <f t="shared" si="49"/>
        <v>0</v>
      </c>
      <c r="O118" s="93">
        <f t="shared" si="49"/>
        <v>0</v>
      </c>
      <c r="P118" s="55">
        <f t="shared" si="49"/>
        <v>0</v>
      </c>
    </row>
    <row r="119" spans="1:16" s="11" customFormat="1" ht="206.25">
      <c r="A119" s="20"/>
      <c r="B119" s="48" t="s">
        <v>93</v>
      </c>
      <c r="C119" s="49">
        <v>608</v>
      </c>
      <c r="D119" s="50">
        <v>4</v>
      </c>
      <c r="E119" s="50">
        <v>9</v>
      </c>
      <c r="F119" s="51" t="s">
        <v>76</v>
      </c>
      <c r="G119" s="52" t="s">
        <v>30</v>
      </c>
      <c r="H119" s="52" t="s">
        <v>29</v>
      </c>
      <c r="I119" s="53" t="s">
        <v>29</v>
      </c>
      <c r="J119" s="54"/>
      <c r="K119" s="93">
        <f t="shared" si="48"/>
        <v>2116284.67</v>
      </c>
      <c r="L119" s="93">
        <f t="shared" si="48"/>
        <v>2116284.67</v>
      </c>
      <c r="M119" s="93">
        <f t="shared" si="49"/>
        <v>0</v>
      </c>
      <c r="N119" s="93">
        <f t="shared" si="49"/>
        <v>0</v>
      </c>
      <c r="O119" s="93">
        <f t="shared" si="49"/>
        <v>0</v>
      </c>
      <c r="P119" s="55">
        <f t="shared" si="49"/>
        <v>0</v>
      </c>
    </row>
    <row r="120" spans="1:16" s="11" customFormat="1" ht="37.5">
      <c r="A120" s="20"/>
      <c r="B120" s="48" t="s">
        <v>106</v>
      </c>
      <c r="C120" s="49">
        <v>608</v>
      </c>
      <c r="D120" s="50">
        <v>4</v>
      </c>
      <c r="E120" s="50">
        <v>9</v>
      </c>
      <c r="F120" s="51" t="s">
        <v>76</v>
      </c>
      <c r="G120" s="52" t="s">
        <v>102</v>
      </c>
      <c r="H120" s="52" t="s">
        <v>29</v>
      </c>
      <c r="I120" s="53" t="s">
        <v>29</v>
      </c>
      <c r="J120" s="54"/>
      <c r="K120" s="93">
        <f>K124+K121</f>
        <v>2116284.67</v>
      </c>
      <c r="L120" s="93">
        <f>L124+L121</f>
        <v>2116284.67</v>
      </c>
      <c r="M120" s="93">
        <f>M124</f>
        <v>0</v>
      </c>
      <c r="N120" s="93">
        <f>N124</f>
        <v>0</v>
      </c>
      <c r="O120" s="93">
        <f>O124</f>
        <v>0</v>
      </c>
      <c r="P120" s="55">
        <f>P124</f>
        <v>0</v>
      </c>
    </row>
    <row r="121" spans="1:16" s="11" customFormat="1" ht="75">
      <c r="A121" s="20"/>
      <c r="B121" s="56" t="s">
        <v>134</v>
      </c>
      <c r="C121" s="49">
        <v>608</v>
      </c>
      <c r="D121" s="50">
        <v>4</v>
      </c>
      <c r="E121" s="50">
        <v>9</v>
      </c>
      <c r="F121" s="51" t="s">
        <v>76</v>
      </c>
      <c r="G121" s="52" t="s">
        <v>102</v>
      </c>
      <c r="H121" s="32" t="s">
        <v>122</v>
      </c>
      <c r="I121" s="33" t="s">
        <v>123</v>
      </c>
      <c r="J121" s="54"/>
      <c r="K121" s="93">
        <f t="shared" si="48"/>
        <v>1436500</v>
      </c>
      <c r="L121" s="93">
        <f t="shared" si="48"/>
        <v>1436500</v>
      </c>
      <c r="M121" s="93">
        <f t="shared" si="49"/>
        <v>0</v>
      </c>
      <c r="N121" s="93">
        <f t="shared" si="49"/>
        <v>0</v>
      </c>
      <c r="O121" s="93">
        <f t="shared" si="49"/>
        <v>0</v>
      </c>
      <c r="P121" s="55">
        <f t="shared" si="49"/>
        <v>0</v>
      </c>
    </row>
    <row r="122" spans="1:16" s="11" customFormat="1" ht="75">
      <c r="A122" s="20"/>
      <c r="B122" s="48" t="s">
        <v>99</v>
      </c>
      <c r="C122" s="49">
        <v>608</v>
      </c>
      <c r="D122" s="50">
        <v>4</v>
      </c>
      <c r="E122" s="50">
        <v>9</v>
      </c>
      <c r="F122" s="51" t="s">
        <v>76</v>
      </c>
      <c r="G122" s="52" t="s">
        <v>102</v>
      </c>
      <c r="H122" s="32" t="s">
        <v>122</v>
      </c>
      <c r="I122" s="33" t="s">
        <v>123</v>
      </c>
      <c r="J122" s="54">
        <v>200</v>
      </c>
      <c r="K122" s="93">
        <f t="shared" si="48"/>
        <v>1436500</v>
      </c>
      <c r="L122" s="93">
        <f t="shared" si="48"/>
        <v>1436500</v>
      </c>
      <c r="M122" s="93">
        <f t="shared" si="49"/>
        <v>0</v>
      </c>
      <c r="N122" s="93">
        <f t="shared" si="49"/>
        <v>0</v>
      </c>
      <c r="O122" s="93">
        <f t="shared" si="49"/>
        <v>0</v>
      </c>
      <c r="P122" s="55">
        <f t="shared" si="49"/>
        <v>0</v>
      </c>
    </row>
    <row r="123" spans="1:16" s="11" customFormat="1" ht="75">
      <c r="A123" s="20"/>
      <c r="B123" s="48" t="s">
        <v>28</v>
      </c>
      <c r="C123" s="49">
        <v>608</v>
      </c>
      <c r="D123" s="50">
        <v>4</v>
      </c>
      <c r="E123" s="50">
        <v>9</v>
      </c>
      <c r="F123" s="51" t="s">
        <v>76</v>
      </c>
      <c r="G123" s="52" t="s">
        <v>102</v>
      </c>
      <c r="H123" s="32" t="s">
        <v>122</v>
      </c>
      <c r="I123" s="33" t="s">
        <v>123</v>
      </c>
      <c r="J123" s="54">
        <v>240</v>
      </c>
      <c r="K123" s="93">
        <v>1436500</v>
      </c>
      <c r="L123" s="93">
        <v>1436500</v>
      </c>
      <c r="M123" s="93">
        <v>0</v>
      </c>
      <c r="N123" s="93">
        <v>0</v>
      </c>
      <c r="O123" s="93">
        <v>0</v>
      </c>
      <c r="P123" s="55">
        <v>0</v>
      </c>
    </row>
    <row r="124" spans="1:16" s="11" customFormat="1" ht="206.25">
      <c r="A124" s="20"/>
      <c r="B124" s="48" t="s">
        <v>107</v>
      </c>
      <c r="C124" s="49">
        <v>608</v>
      </c>
      <c r="D124" s="50">
        <v>4</v>
      </c>
      <c r="E124" s="50">
        <v>9</v>
      </c>
      <c r="F124" s="51" t="s">
        <v>76</v>
      </c>
      <c r="G124" s="52" t="s">
        <v>102</v>
      </c>
      <c r="H124" s="52" t="s">
        <v>103</v>
      </c>
      <c r="I124" s="53" t="s">
        <v>104</v>
      </c>
      <c r="J124" s="54"/>
      <c r="K124" s="93">
        <f t="shared" si="48"/>
        <v>679784.67</v>
      </c>
      <c r="L124" s="93">
        <f t="shared" si="48"/>
        <v>679784.67</v>
      </c>
      <c r="M124" s="93">
        <f t="shared" si="49"/>
        <v>0</v>
      </c>
      <c r="N124" s="93">
        <f t="shared" si="49"/>
        <v>0</v>
      </c>
      <c r="O124" s="93">
        <f t="shared" si="49"/>
        <v>0</v>
      </c>
      <c r="P124" s="55">
        <f t="shared" si="49"/>
        <v>0</v>
      </c>
    </row>
    <row r="125" spans="1:16" s="11" customFormat="1" ht="75">
      <c r="A125" s="20"/>
      <c r="B125" s="48" t="s">
        <v>99</v>
      </c>
      <c r="C125" s="49">
        <v>608</v>
      </c>
      <c r="D125" s="50">
        <v>4</v>
      </c>
      <c r="E125" s="50">
        <v>9</v>
      </c>
      <c r="F125" s="51" t="s">
        <v>76</v>
      </c>
      <c r="G125" s="52" t="s">
        <v>102</v>
      </c>
      <c r="H125" s="52" t="s">
        <v>103</v>
      </c>
      <c r="I125" s="53" t="s">
        <v>104</v>
      </c>
      <c r="J125" s="54">
        <v>200</v>
      </c>
      <c r="K125" s="93">
        <f t="shared" si="48"/>
        <v>679784.67</v>
      </c>
      <c r="L125" s="93">
        <f t="shared" si="48"/>
        <v>679784.67</v>
      </c>
      <c r="M125" s="93">
        <f t="shared" si="49"/>
        <v>0</v>
      </c>
      <c r="N125" s="93">
        <f t="shared" si="49"/>
        <v>0</v>
      </c>
      <c r="O125" s="93">
        <f t="shared" si="49"/>
        <v>0</v>
      </c>
      <c r="P125" s="55">
        <f t="shared" si="49"/>
        <v>0</v>
      </c>
    </row>
    <row r="126" spans="1:16" s="11" customFormat="1" ht="75">
      <c r="A126" s="20"/>
      <c r="B126" s="48" t="s">
        <v>28</v>
      </c>
      <c r="C126" s="49">
        <v>608</v>
      </c>
      <c r="D126" s="50">
        <v>4</v>
      </c>
      <c r="E126" s="50">
        <v>9</v>
      </c>
      <c r="F126" s="51" t="s">
        <v>76</v>
      </c>
      <c r="G126" s="52" t="s">
        <v>102</v>
      </c>
      <c r="H126" s="52" t="s">
        <v>103</v>
      </c>
      <c r="I126" s="53" t="s">
        <v>104</v>
      </c>
      <c r="J126" s="54">
        <v>240</v>
      </c>
      <c r="K126" s="93">
        <v>679784.67</v>
      </c>
      <c r="L126" s="93">
        <v>679784.67</v>
      </c>
      <c r="M126" s="93">
        <v>0</v>
      </c>
      <c r="N126" s="93">
        <v>0</v>
      </c>
      <c r="O126" s="93">
        <v>0</v>
      </c>
      <c r="P126" s="55">
        <v>0</v>
      </c>
    </row>
    <row r="127" spans="1:16" s="11" customFormat="1" ht="37.5">
      <c r="A127" s="20" t="s">
        <v>25</v>
      </c>
      <c r="B127" s="39" t="s">
        <v>35</v>
      </c>
      <c r="C127" s="36">
        <v>608</v>
      </c>
      <c r="D127" s="37">
        <v>4</v>
      </c>
      <c r="E127" s="37">
        <v>12</v>
      </c>
      <c r="F127" s="31"/>
      <c r="G127" s="32"/>
      <c r="H127" s="32"/>
      <c r="I127" s="33"/>
      <c r="J127" s="38"/>
      <c r="K127" s="94">
        <f aca="true" t="shared" si="50" ref="K127:P132">K128</f>
        <v>0</v>
      </c>
      <c r="L127" s="94">
        <f t="shared" si="50"/>
        <v>0</v>
      </c>
      <c r="M127" s="94">
        <f t="shared" si="50"/>
        <v>70000</v>
      </c>
      <c r="N127" s="94">
        <f t="shared" si="50"/>
        <v>0</v>
      </c>
      <c r="O127" s="94">
        <f t="shared" si="50"/>
        <v>70000</v>
      </c>
      <c r="P127" s="34">
        <f t="shared" si="50"/>
        <v>0</v>
      </c>
    </row>
    <row r="128" spans="1:16" s="11" customFormat="1" ht="197.25" customHeight="1">
      <c r="A128" s="20"/>
      <c r="B128" s="40" t="s">
        <v>93</v>
      </c>
      <c r="C128" s="36">
        <v>608</v>
      </c>
      <c r="D128" s="37">
        <v>4</v>
      </c>
      <c r="E128" s="37">
        <v>12</v>
      </c>
      <c r="F128" s="31" t="s">
        <v>76</v>
      </c>
      <c r="G128" s="32" t="s">
        <v>30</v>
      </c>
      <c r="H128" s="32" t="s">
        <v>29</v>
      </c>
      <c r="I128" s="33" t="s">
        <v>29</v>
      </c>
      <c r="J128" s="38"/>
      <c r="K128" s="94">
        <f t="shared" si="50"/>
        <v>0</v>
      </c>
      <c r="L128" s="94">
        <f t="shared" si="50"/>
        <v>0</v>
      </c>
      <c r="M128" s="94">
        <f t="shared" si="50"/>
        <v>70000</v>
      </c>
      <c r="N128" s="94">
        <f t="shared" si="50"/>
        <v>0</v>
      </c>
      <c r="O128" s="94">
        <f t="shared" si="50"/>
        <v>70000</v>
      </c>
      <c r="P128" s="34">
        <f t="shared" si="50"/>
        <v>0</v>
      </c>
    </row>
    <row r="129" spans="1:16" s="11" customFormat="1" ht="138" customHeight="1">
      <c r="A129" s="20" t="s">
        <v>25</v>
      </c>
      <c r="B129" s="40" t="s">
        <v>67</v>
      </c>
      <c r="C129" s="29">
        <v>608</v>
      </c>
      <c r="D129" s="37">
        <v>4</v>
      </c>
      <c r="E129" s="37">
        <v>12</v>
      </c>
      <c r="F129" s="31" t="s">
        <v>76</v>
      </c>
      <c r="G129" s="32" t="s">
        <v>36</v>
      </c>
      <c r="H129" s="32" t="s">
        <v>29</v>
      </c>
      <c r="I129" s="33" t="s">
        <v>29</v>
      </c>
      <c r="J129" s="38"/>
      <c r="K129" s="94">
        <f t="shared" si="50"/>
        <v>0</v>
      </c>
      <c r="L129" s="94">
        <f t="shared" si="50"/>
        <v>0</v>
      </c>
      <c r="M129" s="94">
        <f t="shared" si="50"/>
        <v>70000</v>
      </c>
      <c r="N129" s="94">
        <f t="shared" si="50"/>
        <v>0</v>
      </c>
      <c r="O129" s="94">
        <f t="shared" si="50"/>
        <v>70000</v>
      </c>
      <c r="P129" s="34">
        <f t="shared" si="50"/>
        <v>0</v>
      </c>
    </row>
    <row r="130" spans="1:16" s="11" customFormat="1" ht="56.25">
      <c r="A130" s="20" t="s">
        <v>25</v>
      </c>
      <c r="B130" s="46" t="s">
        <v>95</v>
      </c>
      <c r="C130" s="36">
        <v>608</v>
      </c>
      <c r="D130" s="37">
        <v>4</v>
      </c>
      <c r="E130" s="37">
        <v>12</v>
      </c>
      <c r="F130" s="31" t="s">
        <v>76</v>
      </c>
      <c r="G130" s="32" t="s">
        <v>36</v>
      </c>
      <c r="H130" s="32" t="s">
        <v>31</v>
      </c>
      <c r="I130" s="33" t="s">
        <v>29</v>
      </c>
      <c r="J130" s="38"/>
      <c r="K130" s="94">
        <f t="shared" si="50"/>
        <v>0</v>
      </c>
      <c r="L130" s="94">
        <f t="shared" si="50"/>
        <v>0</v>
      </c>
      <c r="M130" s="94">
        <f t="shared" si="50"/>
        <v>70000</v>
      </c>
      <c r="N130" s="94">
        <f t="shared" si="50"/>
        <v>0</v>
      </c>
      <c r="O130" s="94">
        <f t="shared" si="50"/>
        <v>70000</v>
      </c>
      <c r="P130" s="34">
        <f t="shared" si="50"/>
        <v>0</v>
      </c>
    </row>
    <row r="131" spans="1:16" s="11" customFormat="1" ht="75">
      <c r="A131" s="20" t="s">
        <v>25</v>
      </c>
      <c r="B131" s="46" t="s">
        <v>71</v>
      </c>
      <c r="C131" s="29">
        <v>608</v>
      </c>
      <c r="D131" s="37">
        <v>4</v>
      </c>
      <c r="E131" s="37">
        <v>12</v>
      </c>
      <c r="F131" s="31" t="s">
        <v>76</v>
      </c>
      <c r="G131" s="32" t="s">
        <v>36</v>
      </c>
      <c r="H131" s="32" t="s">
        <v>31</v>
      </c>
      <c r="I131" s="33" t="s">
        <v>31</v>
      </c>
      <c r="J131" s="38"/>
      <c r="K131" s="94">
        <f t="shared" si="50"/>
        <v>0</v>
      </c>
      <c r="L131" s="94">
        <f t="shared" si="50"/>
        <v>0</v>
      </c>
      <c r="M131" s="94">
        <f t="shared" si="50"/>
        <v>70000</v>
      </c>
      <c r="N131" s="94">
        <f t="shared" si="50"/>
        <v>0</v>
      </c>
      <c r="O131" s="94">
        <f t="shared" si="50"/>
        <v>70000</v>
      </c>
      <c r="P131" s="34">
        <f t="shared" si="50"/>
        <v>0</v>
      </c>
    </row>
    <row r="132" spans="1:16" s="11" customFormat="1" ht="75">
      <c r="A132" s="20" t="s">
        <v>25</v>
      </c>
      <c r="B132" s="44" t="s">
        <v>99</v>
      </c>
      <c r="C132" s="36">
        <v>608</v>
      </c>
      <c r="D132" s="37">
        <v>4</v>
      </c>
      <c r="E132" s="37">
        <v>12</v>
      </c>
      <c r="F132" s="31" t="s">
        <v>76</v>
      </c>
      <c r="G132" s="32" t="s">
        <v>36</v>
      </c>
      <c r="H132" s="32" t="s">
        <v>31</v>
      </c>
      <c r="I132" s="33" t="s">
        <v>31</v>
      </c>
      <c r="J132" s="38">
        <v>200</v>
      </c>
      <c r="K132" s="94">
        <f t="shared" si="50"/>
        <v>0</v>
      </c>
      <c r="L132" s="94">
        <f t="shared" si="50"/>
        <v>0</v>
      </c>
      <c r="M132" s="94">
        <f t="shared" si="50"/>
        <v>70000</v>
      </c>
      <c r="N132" s="94">
        <f t="shared" si="50"/>
        <v>0</v>
      </c>
      <c r="O132" s="94">
        <f t="shared" si="50"/>
        <v>70000</v>
      </c>
      <c r="P132" s="34">
        <f t="shared" si="50"/>
        <v>0</v>
      </c>
    </row>
    <row r="133" spans="1:16" s="11" customFormat="1" ht="75">
      <c r="A133" s="20" t="s">
        <v>25</v>
      </c>
      <c r="B133" s="45" t="s">
        <v>28</v>
      </c>
      <c r="C133" s="29">
        <v>608</v>
      </c>
      <c r="D133" s="37">
        <v>4</v>
      </c>
      <c r="E133" s="37">
        <v>12</v>
      </c>
      <c r="F133" s="31" t="s">
        <v>76</v>
      </c>
      <c r="G133" s="32" t="s">
        <v>36</v>
      </c>
      <c r="H133" s="32" t="s">
        <v>31</v>
      </c>
      <c r="I133" s="33" t="s">
        <v>31</v>
      </c>
      <c r="J133" s="38">
        <v>240</v>
      </c>
      <c r="K133" s="94">
        <v>0</v>
      </c>
      <c r="L133" s="94">
        <v>0</v>
      </c>
      <c r="M133" s="94">
        <v>70000</v>
      </c>
      <c r="N133" s="94">
        <v>0</v>
      </c>
      <c r="O133" s="94">
        <v>70000</v>
      </c>
      <c r="P133" s="34">
        <v>0</v>
      </c>
    </row>
    <row r="134" spans="1:16" s="11" customFormat="1" ht="37.5">
      <c r="A134" s="20" t="s">
        <v>25</v>
      </c>
      <c r="B134" s="48" t="s">
        <v>6</v>
      </c>
      <c r="C134" s="36">
        <v>608</v>
      </c>
      <c r="D134" s="37">
        <v>5</v>
      </c>
      <c r="E134" s="37"/>
      <c r="F134" s="31"/>
      <c r="G134" s="32"/>
      <c r="H134" s="32"/>
      <c r="I134" s="33"/>
      <c r="J134" s="38"/>
      <c r="K134" s="94">
        <f aca="true" t="shared" si="51" ref="K134:P134">K135</f>
        <v>319711.76</v>
      </c>
      <c r="L134" s="94">
        <f t="shared" si="51"/>
        <v>172611.76</v>
      </c>
      <c r="M134" s="94">
        <f t="shared" si="51"/>
        <v>70000</v>
      </c>
      <c r="N134" s="94">
        <f t="shared" si="51"/>
        <v>0</v>
      </c>
      <c r="O134" s="94">
        <f t="shared" si="51"/>
        <v>70000</v>
      </c>
      <c r="P134" s="34">
        <f t="shared" si="51"/>
        <v>0</v>
      </c>
    </row>
    <row r="135" spans="1:16" s="11" customFormat="1" ht="18.75">
      <c r="A135" s="20" t="s">
        <v>25</v>
      </c>
      <c r="B135" s="48" t="s">
        <v>10</v>
      </c>
      <c r="C135" s="57">
        <v>608</v>
      </c>
      <c r="D135" s="50">
        <v>5</v>
      </c>
      <c r="E135" s="50">
        <v>3</v>
      </c>
      <c r="F135" s="51"/>
      <c r="G135" s="52"/>
      <c r="H135" s="52"/>
      <c r="I135" s="53"/>
      <c r="J135" s="54"/>
      <c r="K135" s="93">
        <f aca="true" t="shared" si="52" ref="K135:P136">K136</f>
        <v>319711.76</v>
      </c>
      <c r="L135" s="93">
        <f t="shared" si="52"/>
        <v>172611.76</v>
      </c>
      <c r="M135" s="93">
        <f t="shared" si="52"/>
        <v>70000</v>
      </c>
      <c r="N135" s="93">
        <f t="shared" si="52"/>
        <v>0</v>
      </c>
      <c r="O135" s="93">
        <f t="shared" si="52"/>
        <v>70000</v>
      </c>
      <c r="P135" s="55">
        <f t="shared" si="52"/>
        <v>0</v>
      </c>
    </row>
    <row r="136" spans="1:16" s="11" customFormat="1" ht="194.25" customHeight="1">
      <c r="A136" s="20"/>
      <c r="B136" s="40" t="s">
        <v>93</v>
      </c>
      <c r="C136" s="49">
        <v>608</v>
      </c>
      <c r="D136" s="50">
        <v>5</v>
      </c>
      <c r="E136" s="50">
        <v>3</v>
      </c>
      <c r="F136" s="51" t="s">
        <v>76</v>
      </c>
      <c r="G136" s="52" t="s">
        <v>30</v>
      </c>
      <c r="H136" s="52" t="s">
        <v>29</v>
      </c>
      <c r="I136" s="53" t="s">
        <v>29</v>
      </c>
      <c r="J136" s="54"/>
      <c r="K136" s="93">
        <f t="shared" si="52"/>
        <v>319711.76</v>
      </c>
      <c r="L136" s="93">
        <f t="shared" si="52"/>
        <v>172611.76</v>
      </c>
      <c r="M136" s="93">
        <f t="shared" si="52"/>
        <v>70000</v>
      </c>
      <c r="N136" s="93">
        <f t="shared" si="52"/>
        <v>0</v>
      </c>
      <c r="O136" s="93">
        <f t="shared" si="52"/>
        <v>70000</v>
      </c>
      <c r="P136" s="55">
        <f t="shared" si="52"/>
        <v>0</v>
      </c>
    </row>
    <row r="137" spans="1:16" s="11" customFormat="1" ht="56.25">
      <c r="A137" s="20" t="s">
        <v>25</v>
      </c>
      <c r="B137" s="40" t="s">
        <v>21</v>
      </c>
      <c r="C137" s="36">
        <v>608</v>
      </c>
      <c r="D137" s="37">
        <v>5</v>
      </c>
      <c r="E137" s="37">
        <v>3</v>
      </c>
      <c r="F137" s="31" t="s">
        <v>76</v>
      </c>
      <c r="G137" s="32" t="s">
        <v>32</v>
      </c>
      <c r="H137" s="32" t="s">
        <v>29</v>
      </c>
      <c r="I137" s="33" t="s">
        <v>29</v>
      </c>
      <c r="J137" s="38"/>
      <c r="K137" s="94">
        <f>K142+K138+K152+K155</f>
        <v>319711.76</v>
      </c>
      <c r="L137" s="94">
        <f>L142+L138+L152+L155</f>
        <v>172611.76</v>
      </c>
      <c r="M137" s="94">
        <f>M142+M138</f>
        <v>70000</v>
      </c>
      <c r="N137" s="94">
        <f>N142+N138</f>
        <v>0</v>
      </c>
      <c r="O137" s="94">
        <f>O142+O138</f>
        <v>70000</v>
      </c>
      <c r="P137" s="34">
        <f>P142+P138</f>
        <v>0</v>
      </c>
    </row>
    <row r="138" spans="1:16" s="11" customFormat="1" ht="60" customHeight="1">
      <c r="A138" s="19"/>
      <c r="B138" s="45" t="s">
        <v>52</v>
      </c>
      <c r="C138" s="36">
        <v>608</v>
      </c>
      <c r="D138" s="37">
        <v>5</v>
      </c>
      <c r="E138" s="37">
        <v>3</v>
      </c>
      <c r="F138" s="31" t="s">
        <v>76</v>
      </c>
      <c r="G138" s="32" t="s">
        <v>32</v>
      </c>
      <c r="H138" s="32" t="s">
        <v>0</v>
      </c>
      <c r="I138" s="33" t="s">
        <v>29</v>
      </c>
      <c r="J138" s="38"/>
      <c r="K138" s="94">
        <f aca="true" t="shared" si="53" ref="K138:P140">K139</f>
        <v>0</v>
      </c>
      <c r="L138" s="94">
        <f t="shared" si="53"/>
        <v>0</v>
      </c>
      <c r="M138" s="94">
        <f t="shared" si="53"/>
        <v>0</v>
      </c>
      <c r="N138" s="94">
        <f t="shared" si="53"/>
        <v>0</v>
      </c>
      <c r="O138" s="94">
        <f t="shared" si="53"/>
        <v>0</v>
      </c>
      <c r="P138" s="34">
        <f t="shared" si="53"/>
        <v>0</v>
      </c>
    </row>
    <row r="139" spans="1:16" s="11" customFormat="1" ht="36.75" customHeight="1">
      <c r="A139" s="19"/>
      <c r="B139" s="45" t="s">
        <v>53</v>
      </c>
      <c r="C139" s="29">
        <v>608</v>
      </c>
      <c r="D139" s="37">
        <v>5</v>
      </c>
      <c r="E139" s="37">
        <v>3</v>
      </c>
      <c r="F139" s="31" t="s">
        <v>76</v>
      </c>
      <c r="G139" s="32" t="s">
        <v>32</v>
      </c>
      <c r="H139" s="32" t="s">
        <v>0</v>
      </c>
      <c r="I139" s="33" t="s">
        <v>0</v>
      </c>
      <c r="J139" s="38"/>
      <c r="K139" s="94">
        <f t="shared" si="53"/>
        <v>0</v>
      </c>
      <c r="L139" s="94">
        <f t="shared" si="53"/>
        <v>0</v>
      </c>
      <c r="M139" s="94">
        <f t="shared" si="53"/>
        <v>0</v>
      </c>
      <c r="N139" s="94">
        <f t="shared" si="53"/>
        <v>0</v>
      </c>
      <c r="O139" s="94">
        <f t="shared" si="53"/>
        <v>0</v>
      </c>
      <c r="P139" s="34">
        <f t="shared" si="53"/>
        <v>0</v>
      </c>
    </row>
    <row r="140" spans="1:16" s="11" customFormat="1" ht="58.5" customHeight="1">
      <c r="A140" s="19"/>
      <c r="B140" s="45" t="s">
        <v>99</v>
      </c>
      <c r="C140" s="36">
        <v>608</v>
      </c>
      <c r="D140" s="37">
        <v>5</v>
      </c>
      <c r="E140" s="37">
        <v>3</v>
      </c>
      <c r="F140" s="31" t="s">
        <v>76</v>
      </c>
      <c r="G140" s="32" t="s">
        <v>32</v>
      </c>
      <c r="H140" s="32" t="s">
        <v>0</v>
      </c>
      <c r="I140" s="33" t="s">
        <v>0</v>
      </c>
      <c r="J140" s="38">
        <v>200</v>
      </c>
      <c r="K140" s="94">
        <f t="shared" si="53"/>
        <v>0</v>
      </c>
      <c r="L140" s="94">
        <f t="shared" si="53"/>
        <v>0</v>
      </c>
      <c r="M140" s="94">
        <f t="shared" si="53"/>
        <v>0</v>
      </c>
      <c r="N140" s="94">
        <f t="shared" si="53"/>
        <v>0</v>
      </c>
      <c r="O140" s="94">
        <f t="shared" si="53"/>
        <v>0</v>
      </c>
      <c r="P140" s="34">
        <f t="shared" si="53"/>
        <v>0</v>
      </c>
    </row>
    <row r="141" spans="1:16" s="11" customFormat="1" ht="73.5" customHeight="1">
      <c r="A141" s="19"/>
      <c r="B141" s="45" t="s">
        <v>28</v>
      </c>
      <c r="C141" s="29">
        <v>608</v>
      </c>
      <c r="D141" s="37">
        <v>5</v>
      </c>
      <c r="E141" s="37">
        <v>3</v>
      </c>
      <c r="F141" s="31" t="s">
        <v>76</v>
      </c>
      <c r="G141" s="32" t="s">
        <v>32</v>
      </c>
      <c r="H141" s="32" t="s">
        <v>0</v>
      </c>
      <c r="I141" s="33" t="s">
        <v>0</v>
      </c>
      <c r="J141" s="38">
        <v>240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34">
        <v>0</v>
      </c>
    </row>
    <row r="142" spans="1:16" s="11" customFormat="1" ht="37.5">
      <c r="A142" s="20" t="s">
        <v>25</v>
      </c>
      <c r="B142" s="46" t="s">
        <v>50</v>
      </c>
      <c r="C142" s="29">
        <v>608</v>
      </c>
      <c r="D142" s="37">
        <v>5</v>
      </c>
      <c r="E142" s="37">
        <v>3</v>
      </c>
      <c r="F142" s="31" t="s">
        <v>76</v>
      </c>
      <c r="G142" s="32" t="s">
        <v>32</v>
      </c>
      <c r="H142" s="32" t="s">
        <v>31</v>
      </c>
      <c r="I142" s="33" t="s">
        <v>29</v>
      </c>
      <c r="J142" s="38"/>
      <c r="K142" s="94">
        <f aca="true" t="shared" si="54" ref="K142:P142">K143+K146+K149</f>
        <v>147100</v>
      </c>
      <c r="L142" s="94">
        <f t="shared" si="54"/>
        <v>0</v>
      </c>
      <c r="M142" s="94">
        <f t="shared" si="54"/>
        <v>70000</v>
      </c>
      <c r="N142" s="94">
        <f t="shared" si="54"/>
        <v>0</v>
      </c>
      <c r="O142" s="94">
        <f t="shared" si="54"/>
        <v>70000</v>
      </c>
      <c r="P142" s="34">
        <f t="shared" si="54"/>
        <v>0</v>
      </c>
    </row>
    <row r="143" spans="1:16" s="11" customFormat="1" ht="37.5">
      <c r="A143" s="20"/>
      <c r="B143" s="46" t="s">
        <v>51</v>
      </c>
      <c r="C143" s="36">
        <v>608</v>
      </c>
      <c r="D143" s="37">
        <v>5</v>
      </c>
      <c r="E143" s="37">
        <v>3</v>
      </c>
      <c r="F143" s="31" t="s">
        <v>76</v>
      </c>
      <c r="G143" s="32" t="s">
        <v>32</v>
      </c>
      <c r="H143" s="32" t="s">
        <v>31</v>
      </c>
      <c r="I143" s="33" t="s">
        <v>0</v>
      </c>
      <c r="J143" s="38"/>
      <c r="K143" s="94">
        <f aca="true" t="shared" si="55" ref="K143:P144">K144</f>
        <v>94000</v>
      </c>
      <c r="L143" s="94">
        <f t="shared" si="55"/>
        <v>0</v>
      </c>
      <c r="M143" s="94">
        <f t="shared" si="55"/>
        <v>70000</v>
      </c>
      <c r="N143" s="94">
        <f t="shared" si="55"/>
        <v>0</v>
      </c>
      <c r="O143" s="94">
        <f t="shared" si="55"/>
        <v>70000</v>
      </c>
      <c r="P143" s="34">
        <f t="shared" si="55"/>
        <v>0</v>
      </c>
    </row>
    <row r="144" spans="1:16" s="11" customFormat="1" ht="75">
      <c r="A144" s="20"/>
      <c r="B144" s="44" t="s">
        <v>100</v>
      </c>
      <c r="C144" s="29">
        <v>608</v>
      </c>
      <c r="D144" s="37">
        <v>5</v>
      </c>
      <c r="E144" s="37">
        <v>3</v>
      </c>
      <c r="F144" s="31" t="s">
        <v>76</v>
      </c>
      <c r="G144" s="32" t="s">
        <v>32</v>
      </c>
      <c r="H144" s="32" t="s">
        <v>31</v>
      </c>
      <c r="I144" s="33" t="s">
        <v>0</v>
      </c>
      <c r="J144" s="38">
        <v>200</v>
      </c>
      <c r="K144" s="94">
        <f t="shared" si="55"/>
        <v>94000</v>
      </c>
      <c r="L144" s="94">
        <f t="shared" si="55"/>
        <v>0</v>
      </c>
      <c r="M144" s="94">
        <f t="shared" si="55"/>
        <v>70000</v>
      </c>
      <c r="N144" s="94">
        <f t="shared" si="55"/>
        <v>0</v>
      </c>
      <c r="O144" s="94">
        <f t="shared" si="55"/>
        <v>70000</v>
      </c>
      <c r="P144" s="34">
        <f t="shared" si="55"/>
        <v>0</v>
      </c>
    </row>
    <row r="145" spans="1:16" s="11" customFormat="1" ht="72" customHeight="1">
      <c r="A145" s="20"/>
      <c r="B145" s="45" t="s">
        <v>28</v>
      </c>
      <c r="C145" s="36">
        <v>608</v>
      </c>
      <c r="D145" s="37">
        <v>5</v>
      </c>
      <c r="E145" s="37">
        <v>3</v>
      </c>
      <c r="F145" s="31" t="s">
        <v>76</v>
      </c>
      <c r="G145" s="32" t="s">
        <v>32</v>
      </c>
      <c r="H145" s="32" t="s">
        <v>31</v>
      </c>
      <c r="I145" s="33" t="s">
        <v>0</v>
      </c>
      <c r="J145" s="38">
        <v>240</v>
      </c>
      <c r="K145" s="94">
        <v>94000</v>
      </c>
      <c r="L145" s="94">
        <v>0</v>
      </c>
      <c r="M145" s="94">
        <v>70000</v>
      </c>
      <c r="N145" s="94">
        <v>0</v>
      </c>
      <c r="O145" s="94">
        <v>70000</v>
      </c>
      <c r="P145" s="34">
        <v>0</v>
      </c>
    </row>
    <row r="146" spans="1:16" s="67" customFormat="1" ht="37.5">
      <c r="A146" s="58" t="s">
        <v>25</v>
      </c>
      <c r="B146" s="46" t="s">
        <v>54</v>
      </c>
      <c r="C146" s="59">
        <v>608</v>
      </c>
      <c r="D146" s="60">
        <v>5</v>
      </c>
      <c r="E146" s="60">
        <v>3</v>
      </c>
      <c r="F146" s="61" t="s">
        <v>76</v>
      </c>
      <c r="G146" s="62" t="s">
        <v>32</v>
      </c>
      <c r="H146" s="62" t="s">
        <v>31</v>
      </c>
      <c r="I146" s="63" t="s">
        <v>31</v>
      </c>
      <c r="J146" s="64"/>
      <c r="K146" s="65">
        <f aca="true" t="shared" si="56" ref="K146:P147">K147</f>
        <v>33100</v>
      </c>
      <c r="L146" s="65">
        <f t="shared" si="56"/>
        <v>0</v>
      </c>
      <c r="M146" s="65">
        <f t="shared" si="56"/>
        <v>0</v>
      </c>
      <c r="N146" s="65">
        <f t="shared" si="56"/>
        <v>0</v>
      </c>
      <c r="O146" s="65">
        <f t="shared" si="56"/>
        <v>0</v>
      </c>
      <c r="P146" s="66">
        <f t="shared" si="56"/>
        <v>0</v>
      </c>
    </row>
    <row r="147" spans="1:16" s="67" customFormat="1" ht="75">
      <c r="A147" s="58"/>
      <c r="B147" s="68" t="s">
        <v>99</v>
      </c>
      <c r="C147" s="69">
        <v>608</v>
      </c>
      <c r="D147" s="60">
        <v>5</v>
      </c>
      <c r="E147" s="60">
        <v>3</v>
      </c>
      <c r="F147" s="61" t="s">
        <v>76</v>
      </c>
      <c r="G147" s="62" t="s">
        <v>32</v>
      </c>
      <c r="H147" s="62" t="s">
        <v>31</v>
      </c>
      <c r="I147" s="63" t="s">
        <v>31</v>
      </c>
      <c r="J147" s="64">
        <v>200</v>
      </c>
      <c r="K147" s="65">
        <f t="shared" si="56"/>
        <v>33100</v>
      </c>
      <c r="L147" s="65">
        <f t="shared" si="56"/>
        <v>0</v>
      </c>
      <c r="M147" s="65">
        <f t="shared" si="56"/>
        <v>0</v>
      </c>
      <c r="N147" s="65">
        <f t="shared" si="56"/>
        <v>0</v>
      </c>
      <c r="O147" s="65">
        <f t="shared" si="56"/>
        <v>0</v>
      </c>
      <c r="P147" s="66">
        <f t="shared" si="56"/>
        <v>0</v>
      </c>
    </row>
    <row r="148" spans="1:16" s="67" customFormat="1" ht="75">
      <c r="A148" s="70" t="s">
        <v>25</v>
      </c>
      <c r="B148" s="71" t="s">
        <v>28</v>
      </c>
      <c r="C148" s="59">
        <v>608</v>
      </c>
      <c r="D148" s="72">
        <v>5</v>
      </c>
      <c r="E148" s="72">
        <v>3</v>
      </c>
      <c r="F148" s="61" t="s">
        <v>76</v>
      </c>
      <c r="G148" s="73" t="s">
        <v>32</v>
      </c>
      <c r="H148" s="73" t="s">
        <v>31</v>
      </c>
      <c r="I148" s="74" t="s">
        <v>31</v>
      </c>
      <c r="J148" s="75">
        <v>240</v>
      </c>
      <c r="K148" s="65">
        <v>33100</v>
      </c>
      <c r="L148" s="65">
        <v>0</v>
      </c>
      <c r="M148" s="65">
        <v>0</v>
      </c>
      <c r="N148" s="65">
        <v>0</v>
      </c>
      <c r="O148" s="65">
        <v>0</v>
      </c>
      <c r="P148" s="66">
        <v>0</v>
      </c>
    </row>
    <row r="149" spans="1:16" s="11" customFormat="1" ht="18.75">
      <c r="A149" s="20" t="s">
        <v>25</v>
      </c>
      <c r="B149" s="46" t="s">
        <v>55</v>
      </c>
      <c r="C149" s="29">
        <v>608</v>
      </c>
      <c r="D149" s="76">
        <v>5</v>
      </c>
      <c r="E149" s="76">
        <v>3</v>
      </c>
      <c r="F149" s="31" t="s">
        <v>76</v>
      </c>
      <c r="G149" s="77" t="s">
        <v>32</v>
      </c>
      <c r="H149" s="77" t="s">
        <v>31</v>
      </c>
      <c r="I149" s="78" t="s">
        <v>37</v>
      </c>
      <c r="J149" s="79"/>
      <c r="K149" s="94">
        <f aca="true" t="shared" si="57" ref="K149:P150">K150</f>
        <v>20000</v>
      </c>
      <c r="L149" s="94">
        <f t="shared" si="57"/>
        <v>0</v>
      </c>
      <c r="M149" s="94">
        <f t="shared" si="57"/>
        <v>0</v>
      </c>
      <c r="N149" s="94">
        <f t="shared" si="57"/>
        <v>0</v>
      </c>
      <c r="O149" s="94">
        <f t="shared" si="57"/>
        <v>0</v>
      </c>
      <c r="P149" s="34">
        <f t="shared" si="57"/>
        <v>0</v>
      </c>
    </row>
    <row r="150" spans="1:16" s="11" customFormat="1" ht="63.75" customHeight="1">
      <c r="A150" s="20" t="s">
        <v>25</v>
      </c>
      <c r="B150" s="44" t="s">
        <v>99</v>
      </c>
      <c r="C150" s="36">
        <v>608</v>
      </c>
      <c r="D150" s="76">
        <v>5</v>
      </c>
      <c r="E150" s="76">
        <v>3</v>
      </c>
      <c r="F150" s="31" t="s">
        <v>76</v>
      </c>
      <c r="G150" s="77" t="s">
        <v>32</v>
      </c>
      <c r="H150" s="77" t="s">
        <v>31</v>
      </c>
      <c r="I150" s="78" t="s">
        <v>37</v>
      </c>
      <c r="J150" s="79">
        <v>200</v>
      </c>
      <c r="K150" s="94">
        <f t="shared" si="57"/>
        <v>20000</v>
      </c>
      <c r="L150" s="94">
        <f t="shared" si="57"/>
        <v>0</v>
      </c>
      <c r="M150" s="94">
        <f t="shared" si="57"/>
        <v>0</v>
      </c>
      <c r="N150" s="94">
        <f t="shared" si="57"/>
        <v>0</v>
      </c>
      <c r="O150" s="94">
        <f t="shared" si="57"/>
        <v>0</v>
      </c>
      <c r="P150" s="34">
        <f t="shared" si="57"/>
        <v>0</v>
      </c>
    </row>
    <row r="151" spans="1:16" s="11" customFormat="1" ht="75">
      <c r="A151" s="20" t="s">
        <v>25</v>
      </c>
      <c r="B151" s="45" t="s">
        <v>28</v>
      </c>
      <c r="C151" s="29">
        <v>608</v>
      </c>
      <c r="D151" s="76">
        <v>5</v>
      </c>
      <c r="E151" s="76">
        <v>3</v>
      </c>
      <c r="F151" s="31" t="s">
        <v>76</v>
      </c>
      <c r="G151" s="77" t="s">
        <v>32</v>
      </c>
      <c r="H151" s="77" t="s">
        <v>31</v>
      </c>
      <c r="I151" s="78" t="s">
        <v>37</v>
      </c>
      <c r="J151" s="79">
        <v>240</v>
      </c>
      <c r="K151" s="94">
        <v>20000</v>
      </c>
      <c r="L151" s="94">
        <v>0</v>
      </c>
      <c r="M151" s="94">
        <v>0</v>
      </c>
      <c r="N151" s="94">
        <v>0</v>
      </c>
      <c r="O151" s="94">
        <v>0</v>
      </c>
      <c r="P151" s="34">
        <v>0</v>
      </c>
    </row>
    <row r="152" spans="1:16" s="11" customFormat="1" ht="187.5">
      <c r="A152" s="20"/>
      <c r="B152" s="45" t="s">
        <v>111</v>
      </c>
      <c r="C152" s="36">
        <v>608</v>
      </c>
      <c r="D152" s="76">
        <v>5</v>
      </c>
      <c r="E152" s="76">
        <v>3</v>
      </c>
      <c r="F152" s="31" t="s">
        <v>76</v>
      </c>
      <c r="G152" s="77" t="s">
        <v>108</v>
      </c>
      <c r="H152" s="77" t="s">
        <v>103</v>
      </c>
      <c r="I152" s="78" t="s">
        <v>109</v>
      </c>
      <c r="J152" s="79"/>
      <c r="K152" s="94">
        <f>K153</f>
        <v>122611.76</v>
      </c>
      <c r="L152" s="94">
        <f>L153</f>
        <v>122611.76</v>
      </c>
      <c r="M152" s="94">
        <f aca="true" t="shared" si="58" ref="M152:P153">M153</f>
        <v>0</v>
      </c>
      <c r="N152" s="94">
        <f t="shared" si="58"/>
        <v>0</v>
      </c>
      <c r="O152" s="94">
        <f t="shared" si="58"/>
        <v>0</v>
      </c>
      <c r="P152" s="34">
        <f t="shared" si="58"/>
        <v>0</v>
      </c>
    </row>
    <row r="153" spans="1:16" s="11" customFormat="1" ht="75">
      <c r="A153" s="20"/>
      <c r="B153" s="45" t="s">
        <v>99</v>
      </c>
      <c r="C153" s="29">
        <v>608</v>
      </c>
      <c r="D153" s="76">
        <v>5</v>
      </c>
      <c r="E153" s="76">
        <v>3</v>
      </c>
      <c r="F153" s="31" t="s">
        <v>76</v>
      </c>
      <c r="G153" s="77" t="s">
        <v>32</v>
      </c>
      <c r="H153" s="77" t="s">
        <v>103</v>
      </c>
      <c r="I153" s="78" t="s">
        <v>109</v>
      </c>
      <c r="J153" s="79">
        <v>200</v>
      </c>
      <c r="K153" s="94">
        <f>K154</f>
        <v>122611.76</v>
      </c>
      <c r="L153" s="94">
        <f>L154</f>
        <v>122611.76</v>
      </c>
      <c r="M153" s="94">
        <f t="shared" si="58"/>
        <v>0</v>
      </c>
      <c r="N153" s="94">
        <f t="shared" si="58"/>
        <v>0</v>
      </c>
      <c r="O153" s="94">
        <f t="shared" si="58"/>
        <v>0</v>
      </c>
      <c r="P153" s="34">
        <f t="shared" si="58"/>
        <v>0</v>
      </c>
    </row>
    <row r="154" spans="1:16" s="11" customFormat="1" ht="75">
      <c r="A154" s="20"/>
      <c r="B154" s="45" t="s">
        <v>28</v>
      </c>
      <c r="C154" s="36">
        <v>608</v>
      </c>
      <c r="D154" s="76">
        <v>5</v>
      </c>
      <c r="E154" s="76">
        <v>3</v>
      </c>
      <c r="F154" s="31" t="s">
        <v>76</v>
      </c>
      <c r="G154" s="77" t="s">
        <v>32</v>
      </c>
      <c r="H154" s="77" t="s">
        <v>103</v>
      </c>
      <c r="I154" s="78" t="s">
        <v>109</v>
      </c>
      <c r="J154" s="79">
        <v>240</v>
      </c>
      <c r="K154" s="94">
        <v>122611.76</v>
      </c>
      <c r="L154" s="94">
        <v>122611.76</v>
      </c>
      <c r="M154" s="94">
        <v>0</v>
      </c>
      <c r="N154" s="94">
        <v>0</v>
      </c>
      <c r="O154" s="94">
        <v>0</v>
      </c>
      <c r="P154" s="34">
        <v>0</v>
      </c>
    </row>
    <row r="155" spans="1:16" s="11" customFormat="1" ht="187.5">
      <c r="A155" s="20"/>
      <c r="B155" s="45" t="s">
        <v>112</v>
      </c>
      <c r="C155" s="29">
        <v>608</v>
      </c>
      <c r="D155" s="76">
        <v>5</v>
      </c>
      <c r="E155" s="76">
        <v>3</v>
      </c>
      <c r="F155" s="31" t="s">
        <v>76</v>
      </c>
      <c r="G155" s="77" t="s">
        <v>32</v>
      </c>
      <c r="H155" s="77" t="s">
        <v>103</v>
      </c>
      <c r="I155" s="78" t="s">
        <v>110</v>
      </c>
      <c r="J155" s="79"/>
      <c r="K155" s="94">
        <f>K156</f>
        <v>50000</v>
      </c>
      <c r="L155" s="94">
        <f>L156</f>
        <v>50000</v>
      </c>
      <c r="M155" s="94">
        <f aca="true" t="shared" si="59" ref="M155:P156">M156</f>
        <v>0</v>
      </c>
      <c r="N155" s="94">
        <f t="shared" si="59"/>
        <v>0</v>
      </c>
      <c r="O155" s="94">
        <f t="shared" si="59"/>
        <v>0</v>
      </c>
      <c r="P155" s="34">
        <f t="shared" si="59"/>
        <v>0</v>
      </c>
    </row>
    <row r="156" spans="1:16" s="11" customFormat="1" ht="75">
      <c r="A156" s="20"/>
      <c r="B156" s="45" t="s">
        <v>99</v>
      </c>
      <c r="C156" s="36">
        <v>608</v>
      </c>
      <c r="D156" s="76">
        <v>5</v>
      </c>
      <c r="E156" s="76">
        <v>3</v>
      </c>
      <c r="F156" s="31" t="s">
        <v>76</v>
      </c>
      <c r="G156" s="77" t="s">
        <v>32</v>
      </c>
      <c r="H156" s="77" t="s">
        <v>103</v>
      </c>
      <c r="I156" s="78" t="s">
        <v>110</v>
      </c>
      <c r="J156" s="79">
        <v>200</v>
      </c>
      <c r="K156" s="94">
        <f>K157</f>
        <v>50000</v>
      </c>
      <c r="L156" s="94">
        <f>L157</f>
        <v>50000</v>
      </c>
      <c r="M156" s="94">
        <f t="shared" si="59"/>
        <v>0</v>
      </c>
      <c r="N156" s="94">
        <f t="shared" si="59"/>
        <v>0</v>
      </c>
      <c r="O156" s="94">
        <f t="shared" si="59"/>
        <v>0</v>
      </c>
      <c r="P156" s="34">
        <f t="shared" si="59"/>
        <v>0</v>
      </c>
    </row>
    <row r="157" spans="1:16" s="11" customFormat="1" ht="75">
      <c r="A157" s="20"/>
      <c r="B157" s="45" t="s">
        <v>28</v>
      </c>
      <c r="C157" s="29">
        <v>608</v>
      </c>
      <c r="D157" s="76">
        <v>5</v>
      </c>
      <c r="E157" s="76">
        <v>3</v>
      </c>
      <c r="F157" s="31" t="s">
        <v>76</v>
      </c>
      <c r="G157" s="77" t="s">
        <v>32</v>
      </c>
      <c r="H157" s="77" t="s">
        <v>103</v>
      </c>
      <c r="I157" s="78" t="s">
        <v>110</v>
      </c>
      <c r="J157" s="79">
        <v>240</v>
      </c>
      <c r="K157" s="94">
        <v>50000</v>
      </c>
      <c r="L157" s="94">
        <v>50000</v>
      </c>
      <c r="M157" s="94">
        <v>0</v>
      </c>
      <c r="N157" s="94">
        <v>0</v>
      </c>
      <c r="O157" s="94">
        <v>0</v>
      </c>
      <c r="P157" s="34">
        <v>0</v>
      </c>
    </row>
    <row r="158" spans="1:16" s="11" customFormat="1" ht="18.75">
      <c r="A158" s="20"/>
      <c r="B158" s="45" t="s">
        <v>117</v>
      </c>
      <c r="C158" s="29">
        <v>608</v>
      </c>
      <c r="D158" s="76">
        <v>7</v>
      </c>
      <c r="E158" s="76">
        <v>5</v>
      </c>
      <c r="F158" s="31"/>
      <c r="G158" s="77"/>
      <c r="H158" s="77"/>
      <c r="I158" s="78"/>
      <c r="J158" s="79"/>
      <c r="K158" s="94">
        <f aca="true" t="shared" si="60" ref="K158:P158">K164</f>
        <v>1600</v>
      </c>
      <c r="L158" s="94">
        <f t="shared" si="60"/>
        <v>0</v>
      </c>
      <c r="M158" s="94">
        <f t="shared" si="60"/>
        <v>0</v>
      </c>
      <c r="N158" s="94">
        <f t="shared" si="60"/>
        <v>0</v>
      </c>
      <c r="O158" s="94">
        <f t="shared" si="60"/>
        <v>0</v>
      </c>
      <c r="P158" s="34">
        <f t="shared" si="60"/>
        <v>0</v>
      </c>
    </row>
    <row r="159" spans="1:16" s="11" customFormat="1" ht="206.25">
      <c r="A159" s="20"/>
      <c r="B159" s="45" t="s">
        <v>93</v>
      </c>
      <c r="C159" s="29">
        <v>608</v>
      </c>
      <c r="D159" s="76">
        <v>7</v>
      </c>
      <c r="E159" s="76">
        <v>5</v>
      </c>
      <c r="F159" s="31" t="s">
        <v>76</v>
      </c>
      <c r="G159" s="77" t="s">
        <v>30</v>
      </c>
      <c r="H159" s="77" t="s">
        <v>29</v>
      </c>
      <c r="I159" s="78" t="s">
        <v>29</v>
      </c>
      <c r="J159" s="79"/>
      <c r="K159" s="94">
        <f aca="true" t="shared" si="61" ref="K159:P159">K164</f>
        <v>1600</v>
      </c>
      <c r="L159" s="94">
        <f t="shared" si="61"/>
        <v>0</v>
      </c>
      <c r="M159" s="94">
        <f t="shared" si="61"/>
        <v>0</v>
      </c>
      <c r="N159" s="94">
        <f t="shared" si="61"/>
        <v>0</v>
      </c>
      <c r="O159" s="94">
        <f t="shared" si="61"/>
        <v>0</v>
      </c>
      <c r="P159" s="34">
        <f t="shared" si="61"/>
        <v>0</v>
      </c>
    </row>
    <row r="160" spans="1:16" s="11" customFormat="1" ht="131.25">
      <c r="A160" s="20"/>
      <c r="B160" s="45" t="s">
        <v>67</v>
      </c>
      <c r="C160" s="29">
        <v>608</v>
      </c>
      <c r="D160" s="76">
        <v>7</v>
      </c>
      <c r="E160" s="76">
        <v>5</v>
      </c>
      <c r="F160" s="31" t="s">
        <v>76</v>
      </c>
      <c r="G160" s="77" t="s">
        <v>36</v>
      </c>
      <c r="H160" s="77" t="s">
        <v>29</v>
      </c>
      <c r="I160" s="78" t="s">
        <v>29</v>
      </c>
      <c r="J160" s="79"/>
      <c r="K160" s="94">
        <f aca="true" t="shared" si="62" ref="K160:P160">K164</f>
        <v>1600</v>
      </c>
      <c r="L160" s="94">
        <f t="shared" si="62"/>
        <v>0</v>
      </c>
      <c r="M160" s="94">
        <f t="shared" si="62"/>
        <v>0</v>
      </c>
      <c r="N160" s="94">
        <f t="shared" si="62"/>
        <v>0</v>
      </c>
      <c r="O160" s="94">
        <f t="shared" si="62"/>
        <v>0</v>
      </c>
      <c r="P160" s="34">
        <f t="shared" si="62"/>
        <v>0</v>
      </c>
    </row>
    <row r="161" spans="1:16" s="11" customFormat="1" ht="93.75">
      <c r="A161" s="20"/>
      <c r="B161" s="45" t="s">
        <v>118</v>
      </c>
      <c r="C161" s="29">
        <v>608</v>
      </c>
      <c r="D161" s="76">
        <v>7</v>
      </c>
      <c r="E161" s="76">
        <v>5</v>
      </c>
      <c r="F161" s="31" t="s">
        <v>76</v>
      </c>
      <c r="G161" s="77" t="s">
        <v>36</v>
      </c>
      <c r="H161" s="77" t="s">
        <v>37</v>
      </c>
      <c r="I161" s="78" t="s">
        <v>29</v>
      </c>
      <c r="J161" s="79"/>
      <c r="K161" s="94">
        <f aca="true" t="shared" si="63" ref="K161:P161">K164</f>
        <v>1600</v>
      </c>
      <c r="L161" s="94">
        <f t="shared" si="63"/>
        <v>0</v>
      </c>
      <c r="M161" s="94">
        <f t="shared" si="63"/>
        <v>0</v>
      </c>
      <c r="N161" s="94">
        <f t="shared" si="63"/>
        <v>0</v>
      </c>
      <c r="O161" s="94">
        <f t="shared" si="63"/>
        <v>0</v>
      </c>
      <c r="P161" s="34">
        <f t="shared" si="63"/>
        <v>0</v>
      </c>
    </row>
    <row r="162" spans="1:16" s="11" customFormat="1" ht="56.25">
      <c r="A162" s="20"/>
      <c r="B162" s="45" t="s">
        <v>119</v>
      </c>
      <c r="C162" s="29">
        <v>608</v>
      </c>
      <c r="D162" s="76">
        <v>7</v>
      </c>
      <c r="E162" s="76">
        <v>5</v>
      </c>
      <c r="F162" s="31" t="s">
        <v>76</v>
      </c>
      <c r="G162" s="77" t="s">
        <v>36</v>
      </c>
      <c r="H162" s="77" t="s">
        <v>37</v>
      </c>
      <c r="I162" s="78" t="s">
        <v>0</v>
      </c>
      <c r="J162" s="79"/>
      <c r="K162" s="94">
        <f aca="true" t="shared" si="64" ref="K162:P162">K164</f>
        <v>1600</v>
      </c>
      <c r="L162" s="94">
        <f t="shared" si="64"/>
        <v>0</v>
      </c>
      <c r="M162" s="94">
        <f t="shared" si="64"/>
        <v>0</v>
      </c>
      <c r="N162" s="94">
        <f t="shared" si="64"/>
        <v>0</v>
      </c>
      <c r="O162" s="94">
        <f t="shared" si="64"/>
        <v>0</v>
      </c>
      <c r="P162" s="34">
        <f t="shared" si="64"/>
        <v>0</v>
      </c>
    </row>
    <row r="163" spans="1:16" s="11" customFormat="1" ht="65.25" customHeight="1">
      <c r="A163" s="20"/>
      <c r="B163" s="45" t="s">
        <v>99</v>
      </c>
      <c r="C163" s="29">
        <v>608</v>
      </c>
      <c r="D163" s="76">
        <v>7</v>
      </c>
      <c r="E163" s="76">
        <v>5</v>
      </c>
      <c r="F163" s="31" t="s">
        <v>76</v>
      </c>
      <c r="G163" s="77" t="s">
        <v>36</v>
      </c>
      <c r="H163" s="77" t="s">
        <v>37</v>
      </c>
      <c r="I163" s="78" t="s">
        <v>0</v>
      </c>
      <c r="J163" s="79">
        <v>200</v>
      </c>
      <c r="K163" s="94">
        <f aca="true" t="shared" si="65" ref="K163:P163">K164</f>
        <v>1600</v>
      </c>
      <c r="L163" s="94">
        <f t="shared" si="65"/>
        <v>0</v>
      </c>
      <c r="M163" s="94">
        <f t="shared" si="65"/>
        <v>0</v>
      </c>
      <c r="N163" s="94">
        <f t="shared" si="65"/>
        <v>0</v>
      </c>
      <c r="O163" s="94">
        <f t="shared" si="65"/>
        <v>0</v>
      </c>
      <c r="P163" s="34">
        <f t="shared" si="65"/>
        <v>0</v>
      </c>
    </row>
    <row r="164" spans="1:16" s="11" customFormat="1" ht="75">
      <c r="A164" s="20"/>
      <c r="B164" s="45" t="s">
        <v>28</v>
      </c>
      <c r="C164" s="29">
        <v>608</v>
      </c>
      <c r="D164" s="76">
        <v>7</v>
      </c>
      <c r="E164" s="76">
        <v>5</v>
      </c>
      <c r="F164" s="31" t="s">
        <v>76</v>
      </c>
      <c r="G164" s="77" t="s">
        <v>36</v>
      </c>
      <c r="H164" s="77" t="s">
        <v>37</v>
      </c>
      <c r="I164" s="78" t="s">
        <v>0</v>
      </c>
      <c r="J164" s="79">
        <v>240</v>
      </c>
      <c r="K164" s="94">
        <v>1600</v>
      </c>
      <c r="L164" s="94">
        <v>0</v>
      </c>
      <c r="M164" s="94">
        <v>0</v>
      </c>
      <c r="N164" s="94">
        <v>0</v>
      </c>
      <c r="O164" s="94">
        <v>0</v>
      </c>
      <c r="P164" s="34">
        <v>0</v>
      </c>
    </row>
    <row r="165" spans="1:16" s="11" customFormat="1" ht="18.75">
      <c r="A165" s="20" t="s">
        <v>25</v>
      </c>
      <c r="B165" s="39" t="s">
        <v>58</v>
      </c>
      <c r="C165" s="80">
        <v>608</v>
      </c>
      <c r="D165" s="76">
        <v>11</v>
      </c>
      <c r="E165" s="76"/>
      <c r="F165" s="31"/>
      <c r="G165" s="77"/>
      <c r="H165" s="77"/>
      <c r="I165" s="78"/>
      <c r="J165" s="79"/>
      <c r="K165" s="94">
        <f aca="true" t="shared" si="66" ref="K165:P179">K166</f>
        <v>695045.54</v>
      </c>
      <c r="L165" s="94">
        <f t="shared" si="66"/>
        <v>0</v>
      </c>
      <c r="M165" s="94">
        <f t="shared" si="66"/>
        <v>1433</v>
      </c>
      <c r="N165" s="94">
        <f t="shared" si="66"/>
        <v>0</v>
      </c>
      <c r="O165" s="94">
        <f t="shared" si="66"/>
        <v>3000</v>
      </c>
      <c r="P165" s="34">
        <f t="shared" si="66"/>
        <v>0</v>
      </c>
    </row>
    <row r="166" spans="1:16" s="11" customFormat="1" ht="18.75">
      <c r="A166" s="20" t="s">
        <v>25</v>
      </c>
      <c r="B166" s="39" t="s">
        <v>59</v>
      </c>
      <c r="C166" s="80">
        <v>608</v>
      </c>
      <c r="D166" s="76">
        <v>11</v>
      </c>
      <c r="E166" s="76">
        <v>1</v>
      </c>
      <c r="F166" s="31"/>
      <c r="G166" s="77"/>
      <c r="H166" s="77"/>
      <c r="I166" s="78"/>
      <c r="J166" s="79"/>
      <c r="K166" s="94">
        <f t="shared" si="66"/>
        <v>695045.54</v>
      </c>
      <c r="L166" s="94">
        <f t="shared" si="66"/>
        <v>0</v>
      </c>
      <c r="M166" s="94">
        <f t="shared" si="66"/>
        <v>1433</v>
      </c>
      <c r="N166" s="94">
        <f t="shared" si="66"/>
        <v>0</v>
      </c>
      <c r="O166" s="94">
        <f t="shared" si="66"/>
        <v>3000</v>
      </c>
      <c r="P166" s="34">
        <f t="shared" si="66"/>
        <v>0</v>
      </c>
    </row>
    <row r="167" spans="1:16" s="11" customFormat="1" ht="195.75" customHeight="1">
      <c r="A167" s="20"/>
      <c r="B167" s="40" t="s">
        <v>93</v>
      </c>
      <c r="C167" s="80">
        <v>608</v>
      </c>
      <c r="D167" s="76">
        <v>11</v>
      </c>
      <c r="E167" s="76">
        <v>1</v>
      </c>
      <c r="F167" s="31" t="s">
        <v>76</v>
      </c>
      <c r="G167" s="77" t="s">
        <v>30</v>
      </c>
      <c r="H167" s="77" t="s">
        <v>29</v>
      </c>
      <c r="I167" s="78" t="s">
        <v>29</v>
      </c>
      <c r="J167" s="79"/>
      <c r="K167" s="94">
        <f t="shared" si="66"/>
        <v>695045.54</v>
      </c>
      <c r="L167" s="94">
        <f t="shared" si="66"/>
        <v>0</v>
      </c>
      <c r="M167" s="94">
        <f t="shared" si="66"/>
        <v>1433</v>
      </c>
      <c r="N167" s="94">
        <f t="shared" si="66"/>
        <v>0</v>
      </c>
      <c r="O167" s="94">
        <f t="shared" si="66"/>
        <v>3000</v>
      </c>
      <c r="P167" s="34">
        <f t="shared" si="66"/>
        <v>0</v>
      </c>
    </row>
    <row r="168" spans="1:16" s="11" customFormat="1" ht="56.25">
      <c r="A168" s="20" t="s">
        <v>25</v>
      </c>
      <c r="B168" s="46" t="s">
        <v>56</v>
      </c>
      <c r="C168" s="36">
        <v>608</v>
      </c>
      <c r="D168" s="76">
        <v>11</v>
      </c>
      <c r="E168" s="76">
        <v>1</v>
      </c>
      <c r="F168" s="31" t="s">
        <v>76</v>
      </c>
      <c r="G168" s="77" t="s">
        <v>49</v>
      </c>
      <c r="H168" s="77" t="s">
        <v>29</v>
      </c>
      <c r="I168" s="78" t="s">
        <v>29</v>
      </c>
      <c r="J168" s="79"/>
      <c r="K168" s="94">
        <f t="shared" si="66"/>
        <v>695045.54</v>
      </c>
      <c r="L168" s="94">
        <f t="shared" si="66"/>
        <v>0</v>
      </c>
      <c r="M168" s="94">
        <f t="shared" si="66"/>
        <v>1433</v>
      </c>
      <c r="N168" s="94">
        <f t="shared" si="66"/>
        <v>0</v>
      </c>
      <c r="O168" s="94">
        <f t="shared" si="66"/>
        <v>3000</v>
      </c>
      <c r="P168" s="34">
        <f t="shared" si="66"/>
        <v>0</v>
      </c>
    </row>
    <row r="169" spans="1:16" s="11" customFormat="1" ht="78.75" customHeight="1">
      <c r="A169" s="20" t="s">
        <v>25</v>
      </c>
      <c r="B169" s="46" t="s">
        <v>72</v>
      </c>
      <c r="C169" s="29">
        <v>608</v>
      </c>
      <c r="D169" s="76">
        <v>11</v>
      </c>
      <c r="E169" s="76">
        <v>1</v>
      </c>
      <c r="F169" s="31" t="s">
        <v>76</v>
      </c>
      <c r="G169" s="77" t="s">
        <v>49</v>
      </c>
      <c r="H169" s="77" t="s">
        <v>31</v>
      </c>
      <c r="I169" s="78" t="s">
        <v>29</v>
      </c>
      <c r="J169" s="79"/>
      <c r="K169" s="94">
        <f t="shared" si="66"/>
        <v>695045.54</v>
      </c>
      <c r="L169" s="94">
        <f t="shared" si="66"/>
        <v>0</v>
      </c>
      <c r="M169" s="94">
        <f t="shared" si="66"/>
        <v>1433</v>
      </c>
      <c r="N169" s="94">
        <f t="shared" si="66"/>
        <v>0</v>
      </c>
      <c r="O169" s="94">
        <f t="shared" si="66"/>
        <v>3000</v>
      </c>
      <c r="P169" s="34">
        <f t="shared" si="66"/>
        <v>0</v>
      </c>
    </row>
    <row r="170" spans="1:16" s="11" customFormat="1" ht="56.25">
      <c r="A170" s="19" t="s">
        <v>25</v>
      </c>
      <c r="B170" s="46" t="s">
        <v>57</v>
      </c>
      <c r="C170" s="29">
        <v>608</v>
      </c>
      <c r="D170" s="76">
        <v>11</v>
      </c>
      <c r="E170" s="76">
        <v>1</v>
      </c>
      <c r="F170" s="31" t="s">
        <v>76</v>
      </c>
      <c r="G170" s="77" t="s">
        <v>49</v>
      </c>
      <c r="H170" s="77" t="s">
        <v>31</v>
      </c>
      <c r="I170" s="78" t="s">
        <v>27</v>
      </c>
      <c r="J170" s="79"/>
      <c r="K170" s="94">
        <f t="shared" si="66"/>
        <v>695045.54</v>
      </c>
      <c r="L170" s="94">
        <f t="shared" si="66"/>
        <v>0</v>
      </c>
      <c r="M170" s="94">
        <f t="shared" si="66"/>
        <v>1433</v>
      </c>
      <c r="N170" s="94">
        <f t="shared" si="66"/>
        <v>0</v>
      </c>
      <c r="O170" s="94">
        <f t="shared" si="66"/>
        <v>3000</v>
      </c>
      <c r="P170" s="34">
        <f t="shared" si="66"/>
        <v>0</v>
      </c>
    </row>
    <row r="171" spans="1:16" s="11" customFormat="1" ht="75">
      <c r="A171" s="20" t="s">
        <v>25</v>
      </c>
      <c r="B171" s="42" t="s">
        <v>99</v>
      </c>
      <c r="C171" s="36">
        <v>608</v>
      </c>
      <c r="D171" s="76">
        <v>11</v>
      </c>
      <c r="E171" s="76">
        <v>1</v>
      </c>
      <c r="F171" s="31" t="s">
        <v>76</v>
      </c>
      <c r="G171" s="77" t="s">
        <v>49</v>
      </c>
      <c r="H171" s="77" t="s">
        <v>31</v>
      </c>
      <c r="I171" s="78" t="s">
        <v>27</v>
      </c>
      <c r="J171" s="79">
        <v>200</v>
      </c>
      <c r="K171" s="94">
        <f t="shared" si="66"/>
        <v>695045.54</v>
      </c>
      <c r="L171" s="94">
        <f t="shared" si="66"/>
        <v>0</v>
      </c>
      <c r="M171" s="94">
        <f t="shared" si="66"/>
        <v>1433</v>
      </c>
      <c r="N171" s="94">
        <f t="shared" si="66"/>
        <v>0</v>
      </c>
      <c r="O171" s="94">
        <f t="shared" si="66"/>
        <v>3000</v>
      </c>
      <c r="P171" s="34">
        <f t="shared" si="66"/>
        <v>0</v>
      </c>
    </row>
    <row r="172" spans="1:16" s="11" customFormat="1" ht="75">
      <c r="A172" s="20" t="s">
        <v>25</v>
      </c>
      <c r="B172" s="81" t="s">
        <v>28</v>
      </c>
      <c r="C172" s="29">
        <v>608</v>
      </c>
      <c r="D172" s="76">
        <v>11</v>
      </c>
      <c r="E172" s="76">
        <v>1</v>
      </c>
      <c r="F172" s="31" t="s">
        <v>76</v>
      </c>
      <c r="G172" s="77" t="s">
        <v>49</v>
      </c>
      <c r="H172" s="77" t="s">
        <v>31</v>
      </c>
      <c r="I172" s="78" t="s">
        <v>27</v>
      </c>
      <c r="J172" s="79">
        <v>240</v>
      </c>
      <c r="K172" s="94">
        <v>695045.54</v>
      </c>
      <c r="L172" s="94">
        <v>0</v>
      </c>
      <c r="M172" s="94">
        <v>1433</v>
      </c>
      <c r="N172" s="94">
        <v>0</v>
      </c>
      <c r="O172" s="94">
        <v>3000</v>
      </c>
      <c r="P172" s="34">
        <v>0</v>
      </c>
    </row>
    <row r="173" spans="1:16" s="11" customFormat="1" ht="40.5" customHeight="1">
      <c r="A173" s="20" t="s">
        <v>25</v>
      </c>
      <c r="B173" s="39" t="s">
        <v>127</v>
      </c>
      <c r="C173" s="80">
        <v>608</v>
      </c>
      <c r="D173" s="76">
        <v>13</v>
      </c>
      <c r="E173" s="76"/>
      <c r="F173" s="31"/>
      <c r="G173" s="77"/>
      <c r="H173" s="77"/>
      <c r="I173" s="78"/>
      <c r="J173" s="79"/>
      <c r="K173" s="94">
        <f t="shared" si="66"/>
        <v>98.63</v>
      </c>
      <c r="L173" s="94">
        <f t="shared" si="66"/>
        <v>0</v>
      </c>
      <c r="M173" s="94">
        <f t="shared" si="66"/>
        <v>0</v>
      </c>
      <c r="N173" s="94">
        <f t="shared" si="66"/>
        <v>0</v>
      </c>
      <c r="O173" s="94">
        <f t="shared" si="66"/>
        <v>0</v>
      </c>
      <c r="P173" s="34">
        <f t="shared" si="66"/>
        <v>0</v>
      </c>
    </row>
    <row r="174" spans="1:16" s="11" customFormat="1" ht="56.25">
      <c r="A174" s="20" t="s">
        <v>25</v>
      </c>
      <c r="B174" s="39" t="s">
        <v>128</v>
      </c>
      <c r="C174" s="80">
        <v>608</v>
      </c>
      <c r="D174" s="76">
        <v>13</v>
      </c>
      <c r="E174" s="76">
        <v>1</v>
      </c>
      <c r="F174" s="31"/>
      <c r="G174" s="77"/>
      <c r="H174" s="77"/>
      <c r="I174" s="78"/>
      <c r="J174" s="79"/>
      <c r="K174" s="94">
        <f t="shared" si="66"/>
        <v>98.63</v>
      </c>
      <c r="L174" s="94">
        <f t="shared" si="66"/>
        <v>0</v>
      </c>
      <c r="M174" s="94">
        <f t="shared" si="66"/>
        <v>0</v>
      </c>
      <c r="N174" s="94">
        <f t="shared" si="66"/>
        <v>0</v>
      </c>
      <c r="O174" s="94">
        <f t="shared" si="66"/>
        <v>0</v>
      </c>
      <c r="P174" s="34">
        <f t="shared" si="66"/>
        <v>0</v>
      </c>
    </row>
    <row r="175" spans="1:16" s="11" customFormat="1" ht="174" customHeight="1">
      <c r="A175" s="20"/>
      <c r="B175" s="40" t="s">
        <v>129</v>
      </c>
      <c r="C175" s="80">
        <v>608</v>
      </c>
      <c r="D175" s="76">
        <v>13</v>
      </c>
      <c r="E175" s="76">
        <v>1</v>
      </c>
      <c r="F175" s="31" t="s">
        <v>76</v>
      </c>
      <c r="G175" s="77" t="s">
        <v>30</v>
      </c>
      <c r="H175" s="77" t="s">
        <v>29</v>
      </c>
      <c r="I175" s="78" t="s">
        <v>29</v>
      </c>
      <c r="J175" s="79"/>
      <c r="K175" s="94">
        <f t="shared" si="66"/>
        <v>98.63</v>
      </c>
      <c r="L175" s="94">
        <f t="shared" si="66"/>
        <v>0</v>
      </c>
      <c r="M175" s="94">
        <f t="shared" si="66"/>
        <v>0</v>
      </c>
      <c r="N175" s="94">
        <f t="shared" si="66"/>
        <v>0</v>
      </c>
      <c r="O175" s="94">
        <f t="shared" si="66"/>
        <v>0</v>
      </c>
      <c r="P175" s="34">
        <f t="shared" si="66"/>
        <v>0</v>
      </c>
    </row>
    <row r="176" spans="1:16" s="11" customFormat="1" ht="131.25">
      <c r="A176" s="20" t="s">
        <v>25</v>
      </c>
      <c r="B176" s="46" t="s">
        <v>67</v>
      </c>
      <c r="C176" s="36">
        <v>608</v>
      </c>
      <c r="D176" s="76">
        <v>13</v>
      </c>
      <c r="E176" s="76">
        <v>1</v>
      </c>
      <c r="F176" s="31" t="s">
        <v>76</v>
      </c>
      <c r="G176" s="77" t="s">
        <v>36</v>
      </c>
      <c r="H176" s="77" t="s">
        <v>29</v>
      </c>
      <c r="I176" s="78" t="s">
        <v>29</v>
      </c>
      <c r="J176" s="79"/>
      <c r="K176" s="94">
        <f t="shared" si="66"/>
        <v>98.63</v>
      </c>
      <c r="L176" s="94">
        <f t="shared" si="66"/>
        <v>0</v>
      </c>
      <c r="M176" s="94">
        <f t="shared" si="66"/>
        <v>0</v>
      </c>
      <c r="N176" s="94">
        <f t="shared" si="66"/>
        <v>0</v>
      </c>
      <c r="O176" s="94">
        <f t="shared" si="66"/>
        <v>0</v>
      </c>
      <c r="P176" s="34">
        <f t="shared" si="66"/>
        <v>0</v>
      </c>
    </row>
    <row r="177" spans="1:16" s="11" customFormat="1" ht="112.5">
      <c r="A177" s="20" t="s">
        <v>25</v>
      </c>
      <c r="B177" s="46" t="s">
        <v>94</v>
      </c>
      <c r="C177" s="29">
        <v>608</v>
      </c>
      <c r="D177" s="76">
        <v>13</v>
      </c>
      <c r="E177" s="76">
        <v>1</v>
      </c>
      <c r="F177" s="31" t="s">
        <v>76</v>
      </c>
      <c r="G177" s="77" t="s">
        <v>36</v>
      </c>
      <c r="H177" s="77" t="s">
        <v>0</v>
      </c>
      <c r="I177" s="78" t="s">
        <v>29</v>
      </c>
      <c r="J177" s="79"/>
      <c r="K177" s="94">
        <f t="shared" si="66"/>
        <v>98.63</v>
      </c>
      <c r="L177" s="94">
        <f t="shared" si="66"/>
        <v>0</v>
      </c>
      <c r="M177" s="94">
        <f t="shared" si="66"/>
        <v>0</v>
      </c>
      <c r="N177" s="94">
        <f t="shared" si="66"/>
        <v>0</v>
      </c>
      <c r="O177" s="94">
        <f t="shared" si="66"/>
        <v>0</v>
      </c>
      <c r="P177" s="34">
        <f t="shared" si="66"/>
        <v>0</v>
      </c>
    </row>
    <row r="178" spans="1:16" s="11" customFormat="1" ht="93.75">
      <c r="A178" s="19" t="s">
        <v>25</v>
      </c>
      <c r="B178" s="46" t="s">
        <v>130</v>
      </c>
      <c r="C178" s="29">
        <v>608</v>
      </c>
      <c r="D178" s="76">
        <v>13</v>
      </c>
      <c r="E178" s="76">
        <v>1</v>
      </c>
      <c r="F178" s="31" t="s">
        <v>76</v>
      </c>
      <c r="G178" s="77" t="s">
        <v>36</v>
      </c>
      <c r="H178" s="77" t="s">
        <v>0</v>
      </c>
      <c r="I178" s="78" t="s">
        <v>110</v>
      </c>
      <c r="J178" s="79"/>
      <c r="K178" s="94">
        <f t="shared" si="66"/>
        <v>98.63</v>
      </c>
      <c r="L178" s="94">
        <f t="shared" si="66"/>
        <v>0</v>
      </c>
      <c r="M178" s="94">
        <f t="shared" si="66"/>
        <v>0</v>
      </c>
      <c r="N178" s="94">
        <f t="shared" si="66"/>
        <v>0</v>
      </c>
      <c r="O178" s="94">
        <f t="shared" si="66"/>
        <v>0</v>
      </c>
      <c r="P178" s="34">
        <f t="shared" si="66"/>
        <v>0</v>
      </c>
    </row>
    <row r="179" spans="1:16" s="11" customFormat="1" ht="43.5" customHeight="1">
      <c r="A179" s="20" t="s">
        <v>25</v>
      </c>
      <c r="B179" s="42" t="s">
        <v>131</v>
      </c>
      <c r="C179" s="36">
        <v>608</v>
      </c>
      <c r="D179" s="76">
        <v>13</v>
      </c>
      <c r="E179" s="76">
        <v>1</v>
      </c>
      <c r="F179" s="31" t="s">
        <v>76</v>
      </c>
      <c r="G179" s="77" t="s">
        <v>36</v>
      </c>
      <c r="H179" s="77" t="s">
        <v>0</v>
      </c>
      <c r="I179" s="78" t="s">
        <v>110</v>
      </c>
      <c r="J179" s="79">
        <v>700</v>
      </c>
      <c r="K179" s="94">
        <f t="shared" si="66"/>
        <v>98.63</v>
      </c>
      <c r="L179" s="94">
        <f t="shared" si="66"/>
        <v>0</v>
      </c>
      <c r="M179" s="94">
        <f t="shared" si="66"/>
        <v>0</v>
      </c>
      <c r="N179" s="94">
        <f t="shared" si="66"/>
        <v>0</v>
      </c>
      <c r="O179" s="94">
        <f t="shared" si="66"/>
        <v>0</v>
      </c>
      <c r="P179" s="34">
        <f t="shared" si="66"/>
        <v>0</v>
      </c>
    </row>
    <row r="180" spans="1:16" s="11" customFormat="1" ht="37.5">
      <c r="A180" s="20" t="s">
        <v>25</v>
      </c>
      <c r="B180" s="81" t="s">
        <v>132</v>
      </c>
      <c r="C180" s="29">
        <v>608</v>
      </c>
      <c r="D180" s="76">
        <v>13</v>
      </c>
      <c r="E180" s="76">
        <v>1</v>
      </c>
      <c r="F180" s="31" t="s">
        <v>76</v>
      </c>
      <c r="G180" s="77" t="s">
        <v>36</v>
      </c>
      <c r="H180" s="77" t="s">
        <v>0</v>
      </c>
      <c r="I180" s="78" t="s">
        <v>110</v>
      </c>
      <c r="J180" s="79">
        <v>730</v>
      </c>
      <c r="K180" s="94">
        <v>98.63</v>
      </c>
      <c r="L180" s="94">
        <v>0</v>
      </c>
      <c r="M180" s="94">
        <v>0</v>
      </c>
      <c r="N180" s="94">
        <v>0</v>
      </c>
      <c r="O180" s="94">
        <v>0</v>
      </c>
      <c r="P180" s="34">
        <v>0</v>
      </c>
    </row>
    <row r="181" spans="1:16" s="11" customFormat="1" ht="18.75">
      <c r="A181" s="20" t="s">
        <v>25</v>
      </c>
      <c r="B181" s="82" t="s">
        <v>89</v>
      </c>
      <c r="C181" s="49"/>
      <c r="D181" s="83"/>
      <c r="E181" s="83"/>
      <c r="F181" s="84"/>
      <c r="G181" s="85"/>
      <c r="H181" s="85"/>
      <c r="I181" s="86"/>
      <c r="J181" s="87"/>
      <c r="K181" s="93">
        <f aca="true" t="shared" si="67" ref="K181:P181">K22</f>
        <v>6306848.68</v>
      </c>
      <c r="L181" s="93">
        <f t="shared" si="67"/>
        <v>2462587.54</v>
      </c>
      <c r="M181" s="93">
        <f t="shared" si="67"/>
        <v>2780353.17</v>
      </c>
      <c r="N181" s="93">
        <f t="shared" si="67"/>
        <v>121280.17</v>
      </c>
      <c r="O181" s="93">
        <f t="shared" si="67"/>
        <v>2819428.17</v>
      </c>
      <c r="P181" s="55">
        <f t="shared" si="67"/>
        <v>117030.17</v>
      </c>
    </row>
    <row r="182" spans="1:2" ht="18">
      <c r="A182" s="88"/>
      <c r="B182" s="2"/>
    </row>
    <row r="183" spans="1:2" ht="18">
      <c r="A183" s="1"/>
      <c r="B183" s="2"/>
    </row>
    <row r="184" spans="1:2" ht="18">
      <c r="A184" s="1"/>
      <c r="B184" s="2"/>
    </row>
    <row r="185" spans="1:2" ht="18">
      <c r="A185" s="1"/>
      <c r="B185" s="2"/>
    </row>
    <row r="186" spans="1:2" ht="18">
      <c r="A186" s="1"/>
      <c r="B186" s="2"/>
    </row>
    <row r="187" spans="1:2" ht="18">
      <c r="A187" s="1"/>
      <c r="B187" s="2"/>
    </row>
    <row r="188" spans="1:2" ht="18">
      <c r="A188" s="1"/>
      <c r="B188" s="2"/>
    </row>
    <row r="189" spans="1:2" ht="18">
      <c r="A189" s="1"/>
      <c r="B189" s="2"/>
    </row>
    <row r="190" spans="1:2" ht="18">
      <c r="A190" s="1"/>
      <c r="B190" s="2"/>
    </row>
    <row r="191" spans="1:2" ht="18">
      <c r="A191" s="1"/>
      <c r="B191" s="2"/>
    </row>
    <row r="192" spans="1:2" ht="18">
      <c r="A192" s="1"/>
      <c r="B192" s="2"/>
    </row>
    <row r="193" spans="1:2" ht="18">
      <c r="A193" s="1"/>
      <c r="B193" s="2"/>
    </row>
    <row r="194" spans="1:2" ht="18">
      <c r="A194" s="1"/>
      <c r="B194" s="2"/>
    </row>
    <row r="195" spans="1:2" ht="18">
      <c r="A195" s="1"/>
      <c r="B195" s="2"/>
    </row>
    <row r="196" spans="1:2" ht="18">
      <c r="A196" s="1"/>
      <c r="B196" s="2"/>
    </row>
    <row r="197" spans="1:2" ht="18">
      <c r="A197" s="1"/>
      <c r="B197" s="2"/>
    </row>
    <row r="198" spans="1:2" ht="18">
      <c r="A198" s="1"/>
      <c r="B198" s="2"/>
    </row>
    <row r="199" spans="1:2" ht="18">
      <c r="A199" s="1"/>
      <c r="B199" s="2"/>
    </row>
    <row r="200" spans="1:2" ht="18">
      <c r="A200" s="1"/>
      <c r="B200" s="2"/>
    </row>
    <row r="201" spans="1:2" ht="18">
      <c r="A201" s="1"/>
      <c r="B201" s="2"/>
    </row>
    <row r="202" spans="1:2" ht="18">
      <c r="A202" s="1"/>
      <c r="B202" s="2"/>
    </row>
    <row r="203" spans="1:2" ht="18">
      <c r="A203" s="1"/>
      <c r="B203" s="2"/>
    </row>
    <row r="204" spans="1:2" ht="18">
      <c r="A204" s="1"/>
      <c r="B204" s="2"/>
    </row>
    <row r="205" spans="1:2" ht="18">
      <c r="A205" s="1"/>
      <c r="B205" s="2"/>
    </row>
    <row r="206" spans="1:2" ht="18">
      <c r="A206" s="1"/>
      <c r="B206" s="2"/>
    </row>
    <row r="207" spans="1:2" ht="18">
      <c r="A207" s="1"/>
      <c r="B207" s="2"/>
    </row>
    <row r="208" spans="1:2" ht="18">
      <c r="A208" s="1"/>
      <c r="B208" s="2"/>
    </row>
    <row r="209" spans="1:2" ht="18">
      <c r="A209" s="1"/>
      <c r="B209" s="2"/>
    </row>
    <row r="210" spans="1:2" ht="18">
      <c r="A210" s="1"/>
      <c r="B210" s="2"/>
    </row>
    <row r="211" spans="1:2" ht="18">
      <c r="A211" s="1"/>
      <c r="B211" s="2"/>
    </row>
    <row r="212" spans="1:2" ht="18">
      <c r="A212" s="1"/>
      <c r="B212" s="2"/>
    </row>
    <row r="213" spans="1:2" ht="18">
      <c r="A213" s="1"/>
      <c r="B213" s="2"/>
    </row>
    <row r="214" spans="1:2" ht="18">
      <c r="A214" s="1"/>
      <c r="B214" s="2"/>
    </row>
    <row r="215" spans="1:2" ht="18">
      <c r="A215" s="1"/>
      <c r="B215" s="2"/>
    </row>
    <row r="216" spans="1:2" ht="18">
      <c r="A216" s="1"/>
      <c r="B216" s="2"/>
    </row>
    <row r="217" spans="1:2" ht="18">
      <c r="A217" s="1"/>
      <c r="B217" s="2"/>
    </row>
    <row r="218" spans="1:2" ht="18">
      <c r="A218" s="1"/>
      <c r="B218" s="2"/>
    </row>
    <row r="219" spans="1:2" ht="18">
      <c r="A219" s="1"/>
      <c r="B219" s="2"/>
    </row>
    <row r="220" spans="1:2" ht="18">
      <c r="A220" s="1"/>
      <c r="B220" s="2"/>
    </row>
    <row r="221" spans="1:2" ht="18">
      <c r="A221" s="1"/>
      <c r="B221" s="2"/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  <row r="4826" spans="1:2" ht="18">
      <c r="A4826" s="1"/>
      <c r="B4826" s="2"/>
    </row>
    <row r="4827" spans="1:2" ht="18">
      <c r="A4827" s="1"/>
      <c r="B4827" s="2"/>
    </row>
    <row r="4828" spans="1:2" ht="18">
      <c r="A4828" s="1"/>
      <c r="B4828" s="2"/>
    </row>
    <row r="4829" spans="1:2" ht="18">
      <c r="A4829" s="1"/>
      <c r="B4829" s="2"/>
    </row>
    <row r="4830" spans="1:2" ht="18">
      <c r="A4830" s="1"/>
      <c r="B4830" s="2"/>
    </row>
    <row r="4831" spans="1:2" ht="18">
      <c r="A4831" s="1"/>
      <c r="B4831" s="2"/>
    </row>
    <row r="4832" spans="1:2" ht="18">
      <c r="A4832" s="1"/>
      <c r="B4832" s="2"/>
    </row>
    <row r="4833" spans="1:2" ht="18">
      <c r="A4833" s="1"/>
      <c r="B4833" s="2"/>
    </row>
    <row r="4834" spans="1:2" ht="18">
      <c r="A4834" s="1"/>
      <c r="B4834" s="2"/>
    </row>
    <row r="4835" spans="1:2" ht="18">
      <c r="A4835" s="1"/>
      <c r="B4835" s="2"/>
    </row>
    <row r="4836" spans="1:2" ht="18">
      <c r="A4836" s="1"/>
      <c r="B4836" s="2"/>
    </row>
    <row r="4837" spans="1:2" ht="18">
      <c r="A4837" s="1"/>
      <c r="B4837" s="2"/>
    </row>
    <row r="4838" spans="1:2" ht="18">
      <c r="A4838" s="1"/>
      <c r="B4838" s="2"/>
    </row>
    <row r="4839" spans="1:2" ht="18">
      <c r="A4839" s="1"/>
      <c r="B4839" s="2"/>
    </row>
    <row r="4840" spans="1:2" ht="18">
      <c r="A4840" s="1"/>
      <c r="B4840" s="2"/>
    </row>
    <row r="4841" spans="1:2" ht="18">
      <c r="A4841" s="1"/>
      <c r="B4841" s="2"/>
    </row>
    <row r="4842" spans="1:2" ht="18">
      <c r="A4842" s="1"/>
      <c r="B4842" s="2"/>
    </row>
    <row r="4843" spans="1:2" ht="18">
      <c r="A4843" s="1"/>
      <c r="B4843" s="2"/>
    </row>
    <row r="4844" spans="1:2" ht="18">
      <c r="A4844" s="1"/>
      <c r="B4844" s="2"/>
    </row>
    <row r="4845" spans="1:2" ht="18">
      <c r="A4845" s="1"/>
      <c r="B4845" s="2"/>
    </row>
    <row r="4846" spans="1:2" ht="18">
      <c r="A4846" s="1"/>
      <c r="B4846" s="2"/>
    </row>
    <row r="4847" spans="1:2" ht="18">
      <c r="A4847" s="1"/>
      <c r="B4847" s="2"/>
    </row>
    <row r="4848" spans="1:2" ht="18">
      <c r="A4848" s="1"/>
      <c r="B4848" s="2"/>
    </row>
    <row r="4849" spans="1:2" ht="18">
      <c r="A4849" s="1"/>
      <c r="B4849" s="2"/>
    </row>
    <row r="4850" spans="1:2" ht="18">
      <c r="A4850" s="1"/>
      <c r="B4850" s="2"/>
    </row>
    <row r="4851" spans="1:2" ht="18">
      <c r="A4851" s="1"/>
      <c r="B4851" s="2"/>
    </row>
    <row r="4852" spans="1:2" ht="18">
      <c r="A4852" s="1"/>
      <c r="B4852" s="2"/>
    </row>
    <row r="4853" spans="1:2" ht="18">
      <c r="A4853" s="1"/>
      <c r="B4853" s="2"/>
    </row>
    <row r="4854" spans="1:2" ht="18">
      <c r="A4854" s="1"/>
      <c r="B4854" s="2"/>
    </row>
    <row r="4855" spans="1:2" ht="18">
      <c r="A4855" s="1"/>
      <c r="B4855" s="2"/>
    </row>
    <row r="4856" spans="1:2" ht="18">
      <c r="A4856" s="1"/>
      <c r="B4856" s="2"/>
    </row>
    <row r="4857" spans="1:2" ht="18">
      <c r="A4857" s="1"/>
      <c r="B4857" s="2"/>
    </row>
    <row r="4858" spans="1:2" ht="18">
      <c r="A4858" s="1"/>
      <c r="B4858" s="2"/>
    </row>
    <row r="4859" spans="1:2" ht="18">
      <c r="A4859" s="1"/>
      <c r="B4859" s="2"/>
    </row>
    <row r="4860" spans="1:2" ht="18">
      <c r="A4860" s="1"/>
      <c r="B4860" s="2"/>
    </row>
    <row r="4861" spans="1:2" ht="18">
      <c r="A4861" s="1"/>
      <c r="B4861" s="2"/>
    </row>
    <row r="4862" spans="1:2" ht="18">
      <c r="A4862" s="1"/>
      <c r="B4862" s="2"/>
    </row>
    <row r="4863" spans="1:2" ht="18">
      <c r="A4863" s="1"/>
      <c r="B4863" s="2"/>
    </row>
    <row r="4864" spans="1:2" ht="18">
      <c r="A4864" s="1"/>
      <c r="B4864" s="2"/>
    </row>
    <row r="4865" spans="1:2" ht="18">
      <c r="A4865" s="1"/>
      <c r="B4865" s="2"/>
    </row>
    <row r="4866" spans="1:2" ht="18">
      <c r="A4866" s="1"/>
      <c r="B4866" s="2"/>
    </row>
    <row r="4867" spans="1:2" ht="18">
      <c r="A4867" s="1"/>
      <c r="B4867" s="2"/>
    </row>
    <row r="4868" spans="1:2" ht="18">
      <c r="A4868" s="1"/>
      <c r="B4868" s="2"/>
    </row>
    <row r="4869" spans="1:2" ht="18">
      <c r="A4869" s="1"/>
      <c r="B4869" s="2"/>
    </row>
    <row r="4870" spans="1:2" ht="18">
      <c r="A4870" s="1"/>
      <c r="B4870" s="2"/>
    </row>
    <row r="4871" spans="1:2" ht="18">
      <c r="A4871" s="1"/>
      <c r="B4871" s="2"/>
    </row>
    <row r="4872" spans="1:2" ht="18">
      <c r="A4872" s="1"/>
      <c r="B4872" s="2"/>
    </row>
    <row r="4873" spans="1:2" ht="18">
      <c r="A4873" s="1"/>
      <c r="B4873" s="2"/>
    </row>
    <row r="4874" spans="1:2" ht="18">
      <c r="A4874" s="1"/>
      <c r="B4874" s="2"/>
    </row>
    <row r="4875" spans="1:2" ht="18">
      <c r="A4875" s="1"/>
      <c r="B4875" s="2"/>
    </row>
    <row r="4876" spans="1:2" ht="18">
      <c r="A4876" s="1"/>
      <c r="B4876" s="2"/>
    </row>
    <row r="4877" spans="1:2" ht="18">
      <c r="A4877" s="1"/>
      <c r="B4877" s="2"/>
    </row>
    <row r="4878" spans="1:2" ht="18">
      <c r="A4878" s="1"/>
      <c r="B4878" s="2"/>
    </row>
    <row r="4879" spans="1:2" ht="18">
      <c r="A4879" s="1"/>
      <c r="B4879" s="2"/>
    </row>
  </sheetData>
  <sheetProtection/>
  <mergeCells count="14">
    <mergeCell ref="N4:P4"/>
    <mergeCell ref="A14:P16"/>
    <mergeCell ref="J10:P10"/>
    <mergeCell ref="J11:P11"/>
    <mergeCell ref="N12:P12"/>
    <mergeCell ref="H13:P13"/>
    <mergeCell ref="A18:A20"/>
    <mergeCell ref="B18:B20"/>
    <mergeCell ref="K19:L19"/>
    <mergeCell ref="K18:P18"/>
    <mergeCell ref="C18:J19"/>
    <mergeCell ref="F20:I20"/>
    <mergeCell ref="O19:P19"/>
    <mergeCell ref="M19:N19"/>
  </mergeCells>
  <printOptions horizontalCentered="1"/>
  <pageMargins left="0.5905511811023623" right="0.1968503937007874" top="0.5905511811023623" bottom="0.5511811023622047" header="0.31496062992125984" footer="0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2015-07-23T04:41:38Z</cp:lastPrinted>
  <dcterms:created xsi:type="dcterms:W3CDTF">2013-10-16T08:21:45Z</dcterms:created>
  <dcterms:modified xsi:type="dcterms:W3CDTF">2015-12-16T02:41:41Z</dcterms:modified>
  <cp:category/>
  <cp:version/>
  <cp:contentType/>
  <cp:contentStatus/>
</cp:coreProperties>
</file>